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</sheets>
  <calcPr calcId="152511" iterate="1"/>
</workbook>
</file>

<file path=xl/calcChain.xml><?xml version="1.0" encoding="utf-8"?>
<calcChain xmlns="http://schemas.openxmlformats.org/spreadsheetml/2006/main">
  <c r="J17" i="1" l="1"/>
  <c r="H17" i="1"/>
  <c r="G17" i="1"/>
  <c r="J29" i="1"/>
  <c r="J30" i="1"/>
  <c r="J31" i="1"/>
  <c r="J32" i="1"/>
  <c r="J33" i="1"/>
  <c r="I33" i="1"/>
  <c r="I32" i="1" s="1"/>
  <c r="I31" i="1" s="1"/>
  <c r="I30" i="1" s="1"/>
  <c r="I29" i="1" s="1"/>
  <c r="L24" i="1" l="1"/>
  <c r="J24" i="1"/>
  <c r="H24" i="1"/>
  <c r="L34" i="1" l="1"/>
  <c r="J39" i="1" l="1"/>
  <c r="J38" i="1" s="1"/>
  <c r="I39" i="1"/>
  <c r="I38" i="1" s="1"/>
  <c r="I37" i="1" s="1"/>
  <c r="I36" i="1" s="1"/>
  <c r="I35" i="1" s="1"/>
  <c r="J37" i="1" l="1"/>
  <c r="J36" i="1" l="1"/>
  <c r="J35" i="1" l="1"/>
  <c r="I22" i="1"/>
  <c r="I21" i="1" s="1"/>
  <c r="I20" i="1" s="1"/>
  <c r="I19" i="1" s="1"/>
  <c r="I27" i="1"/>
  <c r="I26" i="1" s="1"/>
  <c r="I25" i="1" s="1"/>
  <c r="I24" i="1" s="1"/>
  <c r="I18" i="1" l="1"/>
  <c r="J41" i="1"/>
  <c r="H39" i="1"/>
  <c r="I17" i="1" l="1"/>
  <c r="K17" i="1" s="1"/>
  <c r="I41" i="1"/>
  <c r="H38" i="1"/>
  <c r="K23" i="1"/>
  <c r="K40" i="1"/>
  <c r="H37" i="1" l="1"/>
  <c r="K34" i="1"/>
  <c r="K28" i="1"/>
  <c r="H36" i="1" l="1"/>
  <c r="G27" i="1"/>
  <c r="G26" i="1" l="1"/>
  <c r="K27" i="1"/>
  <c r="G22" i="1"/>
  <c r="G25" i="1" l="1"/>
  <c r="G24" i="1" s="1"/>
  <c r="K26" i="1"/>
  <c r="G21" i="1"/>
  <c r="K22" i="1"/>
  <c r="H35" i="1"/>
  <c r="K25" i="1" l="1"/>
  <c r="K24" i="1" s="1"/>
  <c r="G20" i="1"/>
  <c r="K21" i="1"/>
  <c r="H33" i="1"/>
  <c r="G33" i="1"/>
  <c r="H32" i="1" l="1"/>
  <c r="L33" i="1"/>
  <c r="G32" i="1"/>
  <c r="K32" i="1" s="1"/>
  <c r="K33" i="1"/>
  <c r="G19" i="1"/>
  <c r="K20" i="1"/>
  <c r="G39" i="1"/>
  <c r="G18" i="1" l="1"/>
  <c r="G38" i="1"/>
  <c r="K38" i="1" s="1"/>
  <c r="K39" i="1"/>
  <c r="H31" i="1"/>
  <c r="L32" i="1"/>
  <c r="G31" i="1"/>
  <c r="K19" i="1"/>
  <c r="K18" i="1" l="1"/>
  <c r="G35" i="1"/>
  <c r="K35" i="1" s="1"/>
  <c r="G37" i="1"/>
  <c r="L31" i="1"/>
  <c r="H30" i="1"/>
  <c r="G30" i="1"/>
  <c r="K31" i="1"/>
  <c r="G36" i="1" l="1"/>
  <c r="K36" i="1" s="1"/>
  <c r="K37" i="1"/>
  <c r="L30" i="1"/>
  <c r="H29" i="1"/>
  <c r="H41" i="1" s="1"/>
  <c r="G29" i="1"/>
  <c r="K30" i="1"/>
  <c r="G41" i="1" l="1"/>
  <c r="L29" i="1"/>
  <c r="K29" i="1"/>
  <c r="L17" i="1" l="1"/>
  <c r="L41" i="1" s="1"/>
  <c r="K41" i="1"/>
</calcChain>
</file>

<file path=xl/sharedStrings.xml><?xml version="1.0" encoding="utf-8"?>
<sst xmlns="http://schemas.openxmlformats.org/spreadsheetml/2006/main" count="82" uniqueCount="43">
  <si>
    <t>Коды классификации расходов бюджета</t>
  </si>
  <si>
    <t>Наименование показателя</t>
  </si>
  <si>
    <t>главный распорядитель средств бюджета</t>
  </si>
  <si>
    <t>раздел</t>
  </si>
  <si>
    <t>подраздел</t>
  </si>
  <si>
    <t>целевая статья</t>
  </si>
  <si>
    <t>вид расходов</t>
  </si>
  <si>
    <t>в том числе средства вышестоящих бюджетов</t>
  </si>
  <si>
    <t>Администрация Куйбышевского внутригородского района городского округа Самара</t>
  </si>
  <si>
    <t>ОБЩЕГОСУДАРСТВЕННЫЕ ВОПРОСЫ</t>
  </si>
  <si>
    <t>Другие общегосударственные вопросы</t>
  </si>
  <si>
    <t>Д200000000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</si>
  <si>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</si>
  <si>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</si>
  <si>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ЖИЛИЩНО-КОММУНАЛЬНОЕ ХОЗЯЙСТВО</t>
  </si>
  <si>
    <t>Благоустройство</t>
  </si>
  <si>
    <t>Д300000000</t>
  </si>
  <si>
    <t>ИТОГО</t>
  </si>
  <si>
    <t>01</t>
  </si>
  <si>
    <t>03</t>
  </si>
  <si>
    <t>05</t>
  </si>
  <si>
    <t>тыс. рублей</t>
  </si>
  <si>
    <t>НАЦИОНАЛЬНАЯ ЭКОНОМИКА</t>
  </si>
  <si>
    <t>Дорожное хозяйство (дорожные фонды)</t>
  </si>
  <si>
    <t>Д400000000</t>
  </si>
  <si>
    <t>Всего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</si>
  <si>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</si>
  <si>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</si>
  <si>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Процент исполнения</t>
  </si>
  <si>
    <t>07</t>
  </si>
  <si>
    <t>Муниципальная программа Куйбышевского внутригородского района городского округа Самара 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Самара"" на 2018-2023 годы</t>
  </si>
  <si>
    <t>Муниципальная программа Куйбышевского внутригородского района городского округа Самара "Ремонт дворовых территорий многоквартирных домов, проездов к дворовым территориям многоквартирных домов(внутригородских проездов), расположенных в границах Куйбышевского внутригородского района городского округа Самара" на 2018-2023 годы</t>
  </si>
  <si>
    <t>от "___" _____ 202_ г. № ____</t>
  </si>
  <si>
    <t>к  Решению Совета депутатов Куйбышевского внутригородского</t>
  </si>
  <si>
    <t>района городского округа Самара</t>
  </si>
  <si>
    <t>Приложение 7</t>
  </si>
  <si>
    <t>ОБРАЗОВАНИЕ</t>
  </si>
  <si>
    <t>Профессиональная подготовка, переподготовка и повышение квалификации</t>
  </si>
  <si>
    <t xml:space="preserve">ОБЪЕМ БЮДЖЕТНЫХ АССИГНОВАНИЙ НА ФИНАНСОВОЕ ОБЕСПЕЧЕНИЕ РЕАЛИЗАЦИИ МУНИЦИПАЛЬНЫХ ПРОГРАММ КУЙБЫШЕВСКОГО ВНУТРИГОРОДСКОГО РАЙОНА ГОРОДСКОГО ОКРУГА САМАРА В СОСТАВЕ ВЕДОМСТВЕННОЙ СТРУКТУРЫ РАСХОДОВ БЮДЖЕТА КУЙБЫШЕВСКОГО
ВНУТРИГОРОДСКОГО РАЙОНА ЗА  2022 ГОД
</t>
  </si>
  <si>
    <t>Утверждено на 2022 год</t>
  </si>
  <si>
    <t>Исполнено за  2022 год</t>
  </si>
  <si>
    <t>Муниципальная программа Куйбышевского внутригородского района городского округа Самара "Комфортная городская среда" на 2018 - 2025 годы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</si>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</sst>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00\.00\.00"/>
    <numFmt numFmtId="166" formatCode="#,##0.0_ ;\-#,##0.0\ "/>
    <numFmt numFmtId="167" formatCode="000"/>
    <numFmt numFmtId="168" formatCode="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166" fontId="4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1" fillId="0" borderId="3" xfId="0" applyNumberFormat="1" applyFont="1" applyFill="1" applyBorder="1" applyAlignment="1">
      <alignment horizontal="right" vertical="center" wrapText="1"/>
    </xf>
    <xf numFmtId="167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vertical="center" wrapText="1"/>
      <protection hidden="1"/>
    </xf>
    <xf numFmtId="168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3" xfId="1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1" fontId="1" fillId="0" borderId="3" xfId="0" quotePrefix="1" applyNumberFormat="1" applyFont="1" applyFill="1" applyBorder="1" applyAlignment="1">
      <alignment horizontal="center" vertical="center" wrapText="1"/>
    </xf>
    <xf numFmtId="0" fontId="1" fillId="0" borderId="3" xfId="0" quotePrefix="1" applyFont="1" applyFill="1" applyBorder="1" applyAlignment="1">
      <alignment horizontal="center" vertical="center" wrapText="1"/>
    </xf>
    <xf numFmtId="49" fontId="1" fillId="0" borderId="3" xfId="0" quotePrefix="1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/>
    <xf numFmtId="0" fontId="1" fillId="0" borderId="0" xfId="0" applyFont="1" applyFill="1" applyAlignment="1">
      <alignment horizontal="right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view="pageBreakPreview" topLeftCell="A3" zoomScaleNormal="100" zoomScaleSheetLayoutView="100" workbookViewId="0">
      <selection activeCell="I35" sqref="I35"/>
    </sheetView>
  </sheetViews>
  <sheetFormatPr defaultRowHeight="15" x14ac:dyDescent="0.25"/>
  <cols>
    <col min="1" max="1" width="15.5703125" style="8" customWidth="1"/>
    <col min="2" max="2" width="9.140625" style="8"/>
    <col min="3" max="3" width="11.28515625" style="8" customWidth="1"/>
    <col min="4" max="4" width="12.7109375" style="8" customWidth="1"/>
    <col min="5" max="5" width="10.28515625" style="8" customWidth="1"/>
    <col min="6" max="6" width="36" style="8" customWidth="1"/>
    <col min="7" max="12" width="14.85546875" style="8" customWidth="1"/>
    <col min="13" max="16384" width="9.140625" style="8"/>
  </cols>
  <sheetData>
    <row r="1" spans="1:12" ht="15" customHeight="1" x14ac:dyDescent="0.25">
      <c r="A1" s="25" t="s">
        <v>35</v>
      </c>
      <c r="B1" s="25"/>
      <c r="C1" s="25"/>
      <c r="D1" s="25"/>
      <c r="E1" s="25"/>
      <c r="F1" s="25"/>
      <c r="G1" s="25"/>
      <c r="H1" s="25"/>
      <c r="I1" s="26"/>
      <c r="J1" s="26"/>
      <c r="K1" s="26"/>
      <c r="L1" s="26"/>
    </row>
    <row r="2" spans="1:12" ht="15" customHeight="1" x14ac:dyDescent="0.25">
      <c r="E2" s="25" t="s">
        <v>33</v>
      </c>
      <c r="F2" s="25"/>
      <c r="G2" s="25"/>
      <c r="H2" s="25"/>
      <c r="I2" s="25"/>
      <c r="J2" s="25"/>
      <c r="K2" s="25"/>
      <c r="L2" s="25"/>
    </row>
    <row r="3" spans="1:12" ht="15" customHeight="1" x14ac:dyDescent="0.25">
      <c r="A3" s="27" t="s">
        <v>34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customHeight="1" x14ac:dyDescent="0.25">
      <c r="A4" s="27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" customHeight="1" x14ac:dyDescent="0.25">
      <c r="E5" s="9"/>
      <c r="F5" s="9"/>
      <c r="G5" s="9"/>
      <c r="H5" s="9"/>
      <c r="I5" s="9"/>
      <c r="J5" s="9"/>
      <c r="K5" s="9"/>
      <c r="L5" s="9"/>
    </row>
    <row r="6" spans="1:12" ht="15" customHeight="1" x14ac:dyDescent="0.25">
      <c r="A6" s="29" t="s">
        <v>38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3.7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0.75" hidden="1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5" hidden="1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5" hidden="1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.75" x14ac:dyDescent="0.25">
      <c r="H13" s="10"/>
      <c r="L13" s="11" t="s">
        <v>21</v>
      </c>
    </row>
    <row r="14" spans="1:12" ht="34.5" customHeight="1" x14ac:dyDescent="0.25">
      <c r="A14" s="28" t="s">
        <v>0</v>
      </c>
      <c r="B14" s="28"/>
      <c r="C14" s="28"/>
      <c r="D14" s="28"/>
      <c r="E14" s="28"/>
      <c r="F14" s="28" t="s">
        <v>1</v>
      </c>
      <c r="G14" s="28" t="s">
        <v>39</v>
      </c>
      <c r="H14" s="28"/>
      <c r="I14" s="28" t="s">
        <v>40</v>
      </c>
      <c r="J14" s="28"/>
      <c r="K14" s="28" t="s">
        <v>28</v>
      </c>
      <c r="L14" s="28"/>
    </row>
    <row r="15" spans="1:12" ht="63" x14ac:dyDescent="0.25">
      <c r="A15" s="12" t="s">
        <v>2</v>
      </c>
      <c r="B15" s="12" t="s">
        <v>3</v>
      </c>
      <c r="C15" s="12" t="s">
        <v>4</v>
      </c>
      <c r="D15" s="12" t="s">
        <v>5</v>
      </c>
      <c r="E15" s="12" t="s">
        <v>6</v>
      </c>
      <c r="F15" s="28"/>
      <c r="G15" s="12" t="s">
        <v>25</v>
      </c>
      <c r="H15" s="12" t="s">
        <v>7</v>
      </c>
      <c r="I15" s="12" t="s">
        <v>25</v>
      </c>
      <c r="J15" s="12" t="s">
        <v>7</v>
      </c>
      <c r="K15" s="12" t="s">
        <v>25</v>
      </c>
      <c r="L15" s="12" t="s">
        <v>7</v>
      </c>
    </row>
    <row r="16" spans="1:12" ht="15.75" x14ac:dyDescent="0.25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</row>
    <row r="17" spans="1:12" ht="52.5" customHeight="1" x14ac:dyDescent="0.25">
      <c r="A17" s="12">
        <v>939</v>
      </c>
      <c r="B17" s="13"/>
      <c r="C17" s="13"/>
      <c r="D17" s="13"/>
      <c r="E17" s="13"/>
      <c r="F17" s="14" t="s">
        <v>8</v>
      </c>
      <c r="G17" s="2">
        <f>G18+G30+G35</f>
        <v>52681.600000000006</v>
      </c>
      <c r="H17" s="2">
        <f t="shared" ref="H17:J17" si="0">H18+H30+H35</f>
        <v>6084.1</v>
      </c>
      <c r="I17" s="2">
        <f t="shared" si="0"/>
        <v>52593.3</v>
      </c>
      <c r="J17" s="2">
        <f t="shared" si="0"/>
        <v>6084.1</v>
      </c>
      <c r="K17" s="2">
        <f>I17*100/G17</f>
        <v>99.832389297211918</v>
      </c>
      <c r="L17" s="2">
        <f>J17*100/H17</f>
        <v>100</v>
      </c>
    </row>
    <row r="18" spans="1:12" ht="110.25" x14ac:dyDescent="0.25">
      <c r="A18" s="12">
        <v>939</v>
      </c>
      <c r="B18" s="13"/>
      <c r="C18" s="13"/>
      <c r="D18" s="13"/>
      <c r="E18" s="13"/>
      <c r="F18" s="14" t="s">
        <v>42</v>
      </c>
      <c r="G18" s="2">
        <f>G19+G24</f>
        <v>900</v>
      </c>
      <c r="H18" s="2">
        <v>0</v>
      </c>
      <c r="I18" s="2">
        <f>I19+I24</f>
        <v>811.6</v>
      </c>
      <c r="J18" s="2">
        <v>0</v>
      </c>
      <c r="K18" s="2">
        <f t="shared" ref="K18:K40" si="1">I18*100/G18</f>
        <v>90.177777777777777</v>
      </c>
      <c r="L18" s="2">
        <v>0</v>
      </c>
    </row>
    <row r="19" spans="1:12" ht="31.5" x14ac:dyDescent="0.25">
      <c r="A19" s="12">
        <v>939</v>
      </c>
      <c r="B19" s="15" t="s">
        <v>18</v>
      </c>
      <c r="C19" s="13"/>
      <c r="D19" s="13"/>
      <c r="E19" s="13"/>
      <c r="F19" s="14" t="s">
        <v>9</v>
      </c>
      <c r="G19" s="2">
        <f>G20</f>
        <v>800</v>
      </c>
      <c r="H19" s="2">
        <v>0</v>
      </c>
      <c r="I19" s="2">
        <f>I20</f>
        <v>780</v>
      </c>
      <c r="J19" s="2">
        <v>0</v>
      </c>
      <c r="K19" s="2">
        <f t="shared" si="1"/>
        <v>97.5</v>
      </c>
      <c r="L19" s="2">
        <v>0</v>
      </c>
    </row>
    <row r="20" spans="1:12" ht="31.5" x14ac:dyDescent="0.25">
      <c r="A20" s="12">
        <v>939</v>
      </c>
      <c r="B20" s="16" t="s">
        <v>18</v>
      </c>
      <c r="C20" s="12">
        <v>13</v>
      </c>
      <c r="D20" s="13"/>
      <c r="E20" s="13"/>
      <c r="F20" s="14" t="s">
        <v>10</v>
      </c>
      <c r="G20" s="2">
        <f>G21</f>
        <v>800</v>
      </c>
      <c r="H20" s="2">
        <v>0</v>
      </c>
      <c r="I20" s="2">
        <f>I21</f>
        <v>780</v>
      </c>
      <c r="J20" s="2">
        <v>0</v>
      </c>
      <c r="K20" s="2">
        <f t="shared" si="1"/>
        <v>97.5</v>
      </c>
      <c r="L20" s="2">
        <v>0</v>
      </c>
    </row>
    <row r="21" spans="1:12" ht="110.25" x14ac:dyDescent="0.25">
      <c r="A21" s="12">
        <v>939</v>
      </c>
      <c r="B21" s="15" t="s">
        <v>18</v>
      </c>
      <c r="C21" s="12">
        <v>13</v>
      </c>
      <c r="D21" s="12" t="s">
        <v>11</v>
      </c>
      <c r="E21" s="13"/>
      <c r="F21" s="14" t="s">
        <v>42</v>
      </c>
      <c r="G21" s="2">
        <f>G22</f>
        <v>800</v>
      </c>
      <c r="H21" s="2">
        <v>0</v>
      </c>
      <c r="I21" s="2">
        <f>I22</f>
        <v>780</v>
      </c>
      <c r="J21" s="2">
        <v>0</v>
      </c>
      <c r="K21" s="2">
        <f t="shared" si="1"/>
        <v>97.5</v>
      </c>
      <c r="L21" s="2">
        <v>0</v>
      </c>
    </row>
    <row r="22" spans="1:12" ht="47.25" x14ac:dyDescent="0.25">
      <c r="A22" s="12">
        <v>939</v>
      </c>
      <c r="B22" s="16" t="s">
        <v>18</v>
      </c>
      <c r="C22" s="12">
        <v>13</v>
      </c>
      <c r="D22" s="12" t="s">
        <v>11</v>
      </c>
      <c r="E22" s="12">
        <v>200</v>
      </c>
      <c r="F22" s="14" t="s">
        <v>12</v>
      </c>
      <c r="G22" s="2">
        <f>G23</f>
        <v>800</v>
      </c>
      <c r="H22" s="2">
        <v>0</v>
      </c>
      <c r="I22" s="2">
        <f>I23</f>
        <v>780</v>
      </c>
      <c r="J22" s="2">
        <v>0</v>
      </c>
      <c r="K22" s="2">
        <f t="shared" si="1"/>
        <v>97.5</v>
      </c>
      <c r="L22" s="2">
        <v>0</v>
      </c>
    </row>
    <row r="23" spans="1:12" ht="63" x14ac:dyDescent="0.25">
      <c r="A23" s="12">
        <v>939</v>
      </c>
      <c r="B23" s="15" t="s">
        <v>18</v>
      </c>
      <c r="C23" s="12">
        <v>13</v>
      </c>
      <c r="D23" s="12" t="s">
        <v>11</v>
      </c>
      <c r="E23" s="12">
        <v>240</v>
      </c>
      <c r="F23" s="14" t="s">
        <v>13</v>
      </c>
      <c r="G23" s="2">
        <v>800</v>
      </c>
      <c r="H23" s="2">
        <v>0</v>
      </c>
      <c r="I23" s="2">
        <v>780</v>
      </c>
      <c r="J23" s="2">
        <v>0</v>
      </c>
      <c r="K23" s="2">
        <f t="shared" si="1"/>
        <v>97.5</v>
      </c>
      <c r="L23" s="2">
        <v>0</v>
      </c>
    </row>
    <row r="24" spans="1:12" ht="15.75" x14ac:dyDescent="0.25">
      <c r="A24" s="12">
        <v>939</v>
      </c>
      <c r="B24" s="17" t="s">
        <v>29</v>
      </c>
      <c r="C24" s="12"/>
      <c r="D24" s="12"/>
      <c r="E24" s="12"/>
      <c r="F24" s="14" t="s">
        <v>36</v>
      </c>
      <c r="G24" s="2">
        <f>G25</f>
        <v>100</v>
      </c>
      <c r="H24" s="2">
        <f t="shared" ref="H24:L24" si="2">H25</f>
        <v>0</v>
      </c>
      <c r="I24" s="2">
        <f t="shared" si="2"/>
        <v>31.6</v>
      </c>
      <c r="J24" s="2">
        <f t="shared" si="2"/>
        <v>0</v>
      </c>
      <c r="K24" s="2">
        <f t="shared" si="2"/>
        <v>31.6</v>
      </c>
      <c r="L24" s="2">
        <f t="shared" si="2"/>
        <v>0</v>
      </c>
    </row>
    <row r="25" spans="1:12" ht="47.25" x14ac:dyDescent="0.25">
      <c r="A25" s="12">
        <v>939</v>
      </c>
      <c r="B25" s="17" t="s">
        <v>29</v>
      </c>
      <c r="C25" s="18" t="s">
        <v>20</v>
      </c>
      <c r="D25" s="12"/>
      <c r="E25" s="12"/>
      <c r="F25" s="14" t="s">
        <v>37</v>
      </c>
      <c r="G25" s="2">
        <f>G26</f>
        <v>100</v>
      </c>
      <c r="H25" s="2">
        <v>0</v>
      </c>
      <c r="I25" s="2">
        <f>I26</f>
        <v>31.6</v>
      </c>
      <c r="J25" s="2">
        <v>0</v>
      </c>
      <c r="K25" s="2">
        <f t="shared" si="1"/>
        <v>31.6</v>
      </c>
      <c r="L25" s="2">
        <v>0</v>
      </c>
    </row>
    <row r="26" spans="1:12" ht="110.25" x14ac:dyDescent="0.25">
      <c r="A26" s="12">
        <v>939</v>
      </c>
      <c r="B26" s="17" t="s">
        <v>29</v>
      </c>
      <c r="C26" s="18" t="s">
        <v>20</v>
      </c>
      <c r="D26" s="12" t="s">
        <v>11</v>
      </c>
      <c r="E26" s="12"/>
      <c r="F26" s="14" t="s">
        <v>42</v>
      </c>
      <c r="G26" s="2">
        <f>G27</f>
        <v>100</v>
      </c>
      <c r="H26" s="2">
        <v>0</v>
      </c>
      <c r="I26" s="2">
        <f>I27</f>
        <v>31.6</v>
      </c>
      <c r="J26" s="2">
        <v>0</v>
      </c>
      <c r="K26" s="2">
        <f t="shared" si="1"/>
        <v>31.6</v>
      </c>
      <c r="L26" s="2">
        <v>0</v>
      </c>
    </row>
    <row r="27" spans="1:12" ht="47.25" x14ac:dyDescent="0.25">
      <c r="A27" s="12">
        <v>939</v>
      </c>
      <c r="B27" s="17" t="s">
        <v>29</v>
      </c>
      <c r="C27" s="18" t="s">
        <v>20</v>
      </c>
      <c r="D27" s="12" t="s">
        <v>11</v>
      </c>
      <c r="E27" s="12">
        <v>200</v>
      </c>
      <c r="F27" s="14" t="s">
        <v>12</v>
      </c>
      <c r="G27" s="2">
        <f>G28</f>
        <v>100</v>
      </c>
      <c r="H27" s="2">
        <v>0</v>
      </c>
      <c r="I27" s="2">
        <f>I28</f>
        <v>31.6</v>
      </c>
      <c r="J27" s="2">
        <v>0</v>
      </c>
      <c r="K27" s="2">
        <f t="shared" si="1"/>
        <v>31.6</v>
      </c>
      <c r="L27" s="2">
        <v>0</v>
      </c>
    </row>
    <row r="28" spans="1:12" ht="63" x14ac:dyDescent="0.25">
      <c r="A28" s="12">
        <v>939</v>
      </c>
      <c r="B28" s="17" t="s">
        <v>29</v>
      </c>
      <c r="C28" s="18" t="s">
        <v>20</v>
      </c>
      <c r="D28" s="12" t="s">
        <v>11</v>
      </c>
      <c r="E28" s="12">
        <v>240</v>
      </c>
      <c r="F28" s="14" t="s">
        <v>13</v>
      </c>
      <c r="G28" s="2">
        <v>100</v>
      </c>
      <c r="H28" s="2">
        <v>0</v>
      </c>
      <c r="I28" s="24">
        <v>31.6</v>
      </c>
      <c r="J28" s="2">
        <v>0</v>
      </c>
      <c r="K28" s="2">
        <f t="shared" si="1"/>
        <v>31.6</v>
      </c>
      <c r="L28" s="2">
        <v>0</v>
      </c>
    </row>
    <row r="29" spans="1:12" ht="78.75" x14ac:dyDescent="0.25">
      <c r="A29" s="12">
        <v>939</v>
      </c>
      <c r="B29" s="12"/>
      <c r="C29" s="12"/>
      <c r="D29" s="12"/>
      <c r="E29" s="12"/>
      <c r="F29" s="19" t="s">
        <v>41</v>
      </c>
      <c r="G29" s="2">
        <f>G30</f>
        <v>44345.3</v>
      </c>
      <c r="H29" s="2">
        <f>H30</f>
        <v>6084.1</v>
      </c>
      <c r="I29" s="2">
        <f t="shared" ref="I29:J29" si="3">I30</f>
        <v>44345.4</v>
      </c>
      <c r="J29" s="2">
        <f t="shared" si="3"/>
        <v>6084.1</v>
      </c>
      <c r="K29" s="2">
        <f t="shared" si="1"/>
        <v>100.00022550304091</v>
      </c>
      <c r="L29" s="2">
        <f t="shared" ref="L29:L34" si="4">J29*100/H29</f>
        <v>100</v>
      </c>
    </row>
    <row r="30" spans="1:12" ht="31.5" x14ac:dyDescent="0.25">
      <c r="A30" s="12">
        <v>939</v>
      </c>
      <c r="B30" s="16" t="s">
        <v>20</v>
      </c>
      <c r="C30" s="12"/>
      <c r="D30" s="12"/>
      <c r="E30" s="12"/>
      <c r="F30" s="14" t="s">
        <v>14</v>
      </c>
      <c r="G30" s="1">
        <f t="shared" ref="G30:J33" si="5">G31</f>
        <v>44345.3</v>
      </c>
      <c r="H30" s="1">
        <f t="shared" si="5"/>
        <v>6084.1</v>
      </c>
      <c r="I30" s="1">
        <f t="shared" si="5"/>
        <v>44345.4</v>
      </c>
      <c r="J30" s="1">
        <f t="shared" si="5"/>
        <v>6084.1</v>
      </c>
      <c r="K30" s="2">
        <f t="shared" si="1"/>
        <v>100.00022550304091</v>
      </c>
      <c r="L30" s="2">
        <f t="shared" si="4"/>
        <v>100</v>
      </c>
    </row>
    <row r="31" spans="1:12" ht="15.75" x14ac:dyDescent="0.25">
      <c r="A31" s="12">
        <v>939</v>
      </c>
      <c r="B31" s="16" t="s">
        <v>20</v>
      </c>
      <c r="C31" s="16" t="s">
        <v>19</v>
      </c>
      <c r="D31" s="12"/>
      <c r="E31" s="12"/>
      <c r="F31" s="14" t="s">
        <v>15</v>
      </c>
      <c r="G31" s="1">
        <f t="shared" si="5"/>
        <v>44345.3</v>
      </c>
      <c r="H31" s="1">
        <f t="shared" si="5"/>
        <v>6084.1</v>
      </c>
      <c r="I31" s="1">
        <f t="shared" si="5"/>
        <v>44345.4</v>
      </c>
      <c r="J31" s="1">
        <f t="shared" si="5"/>
        <v>6084.1</v>
      </c>
      <c r="K31" s="2">
        <f t="shared" si="1"/>
        <v>100.00022550304091</v>
      </c>
      <c r="L31" s="2">
        <f t="shared" si="4"/>
        <v>100</v>
      </c>
    </row>
    <row r="32" spans="1:12" ht="78.75" x14ac:dyDescent="0.25">
      <c r="A32" s="12">
        <v>939</v>
      </c>
      <c r="B32" s="16" t="s">
        <v>20</v>
      </c>
      <c r="C32" s="16" t="s">
        <v>19</v>
      </c>
      <c r="D32" s="12" t="s">
        <v>16</v>
      </c>
      <c r="E32" s="12"/>
      <c r="F32" s="14" t="s">
        <v>41</v>
      </c>
      <c r="G32" s="1">
        <f t="shared" si="5"/>
        <v>44345.3</v>
      </c>
      <c r="H32" s="1">
        <f t="shared" si="5"/>
        <v>6084.1</v>
      </c>
      <c r="I32" s="1">
        <f t="shared" si="5"/>
        <v>44345.4</v>
      </c>
      <c r="J32" s="1">
        <f t="shared" si="5"/>
        <v>6084.1</v>
      </c>
      <c r="K32" s="2">
        <f t="shared" si="1"/>
        <v>100.00022550304091</v>
      </c>
      <c r="L32" s="2">
        <f t="shared" si="4"/>
        <v>100</v>
      </c>
    </row>
    <row r="33" spans="1:12" ht="63" x14ac:dyDescent="0.25">
      <c r="A33" s="12">
        <v>939</v>
      </c>
      <c r="B33" s="16" t="s">
        <v>20</v>
      </c>
      <c r="C33" s="16" t="s">
        <v>19</v>
      </c>
      <c r="D33" s="12" t="s">
        <v>16</v>
      </c>
      <c r="E33" s="12">
        <v>600</v>
      </c>
      <c r="F33" s="14" t="s">
        <v>26</v>
      </c>
      <c r="G33" s="1">
        <f t="shared" si="5"/>
        <v>44345.3</v>
      </c>
      <c r="H33" s="1">
        <f t="shared" si="5"/>
        <v>6084.1</v>
      </c>
      <c r="I33" s="1">
        <f t="shared" si="5"/>
        <v>44345.4</v>
      </c>
      <c r="J33" s="1">
        <f t="shared" si="5"/>
        <v>6084.1</v>
      </c>
      <c r="K33" s="2">
        <f t="shared" si="1"/>
        <v>100.00022550304091</v>
      </c>
      <c r="L33" s="2">
        <f t="shared" si="4"/>
        <v>100</v>
      </c>
    </row>
    <row r="34" spans="1:12" ht="31.5" x14ac:dyDescent="0.25">
      <c r="A34" s="12">
        <v>939</v>
      </c>
      <c r="B34" s="16" t="s">
        <v>20</v>
      </c>
      <c r="C34" s="16" t="s">
        <v>19</v>
      </c>
      <c r="D34" s="12" t="s">
        <v>16</v>
      </c>
      <c r="E34" s="12">
        <v>610</v>
      </c>
      <c r="F34" s="14" t="s">
        <v>27</v>
      </c>
      <c r="G34" s="1">
        <v>44345.3</v>
      </c>
      <c r="H34" s="1">
        <v>6084.1</v>
      </c>
      <c r="I34" s="2">
        <v>44345.4</v>
      </c>
      <c r="J34" s="2">
        <v>6084.1</v>
      </c>
      <c r="K34" s="2">
        <f t="shared" si="1"/>
        <v>100.00022550304091</v>
      </c>
      <c r="L34" s="2">
        <f t="shared" si="4"/>
        <v>100</v>
      </c>
    </row>
    <row r="35" spans="1:12" ht="189" x14ac:dyDescent="0.25">
      <c r="A35" s="3">
        <v>939</v>
      </c>
      <c r="B35" s="4"/>
      <c r="C35" s="4"/>
      <c r="D35" s="12"/>
      <c r="E35" s="12"/>
      <c r="F35" s="5" t="s">
        <v>31</v>
      </c>
      <c r="G35" s="1">
        <f>G38</f>
        <v>7436.3</v>
      </c>
      <c r="H35" s="1">
        <f>H40</f>
        <v>0</v>
      </c>
      <c r="I35" s="2">
        <f>I36</f>
        <v>7436.3</v>
      </c>
      <c r="J35" s="2">
        <f>J36</f>
        <v>0</v>
      </c>
      <c r="K35" s="2">
        <f>I35/G35*100</f>
        <v>100</v>
      </c>
      <c r="L35" s="2">
        <v>0</v>
      </c>
    </row>
    <row r="36" spans="1:12" ht="15.75" x14ac:dyDescent="0.25">
      <c r="A36" s="3">
        <v>939</v>
      </c>
      <c r="B36" s="6">
        <v>4</v>
      </c>
      <c r="C36" s="4"/>
      <c r="D36" s="12"/>
      <c r="E36" s="12"/>
      <c r="F36" s="5" t="s">
        <v>22</v>
      </c>
      <c r="G36" s="1">
        <f t="shared" ref="G36:G39" si="6">G37</f>
        <v>7436.3</v>
      </c>
      <c r="H36" s="1">
        <f>H37</f>
        <v>0</v>
      </c>
      <c r="I36" s="2">
        <f t="shared" ref="I36:J39" si="7">I37</f>
        <v>7436.3</v>
      </c>
      <c r="J36" s="2">
        <f t="shared" si="7"/>
        <v>0</v>
      </c>
      <c r="K36" s="2">
        <f t="shared" si="1"/>
        <v>100</v>
      </c>
      <c r="L36" s="2">
        <v>0</v>
      </c>
    </row>
    <row r="37" spans="1:12" ht="31.5" x14ac:dyDescent="0.25">
      <c r="A37" s="3">
        <v>939</v>
      </c>
      <c r="B37" s="4">
        <v>4</v>
      </c>
      <c r="C37" s="4">
        <v>9</v>
      </c>
      <c r="D37" s="12"/>
      <c r="E37" s="12"/>
      <c r="F37" s="7" t="s">
        <v>23</v>
      </c>
      <c r="G37" s="1">
        <f>G47+G38</f>
        <v>7436.3</v>
      </c>
      <c r="H37" s="1">
        <f>H38</f>
        <v>0</v>
      </c>
      <c r="I37" s="2">
        <f t="shared" si="7"/>
        <v>7436.3</v>
      </c>
      <c r="J37" s="2">
        <f t="shared" si="7"/>
        <v>0</v>
      </c>
      <c r="K37" s="2">
        <f t="shared" si="1"/>
        <v>100</v>
      </c>
      <c r="L37" s="2">
        <v>0</v>
      </c>
    </row>
    <row r="38" spans="1:12" ht="189" x14ac:dyDescent="0.25">
      <c r="A38" s="3">
        <v>939</v>
      </c>
      <c r="B38" s="4">
        <v>4</v>
      </c>
      <c r="C38" s="4">
        <v>9</v>
      </c>
      <c r="D38" s="12" t="s">
        <v>24</v>
      </c>
      <c r="E38" s="12"/>
      <c r="F38" s="5" t="s">
        <v>30</v>
      </c>
      <c r="G38" s="1">
        <f t="shared" si="6"/>
        <v>7436.3</v>
      </c>
      <c r="H38" s="1">
        <f>H39</f>
        <v>0</v>
      </c>
      <c r="I38" s="2">
        <f t="shared" si="7"/>
        <v>7436.3</v>
      </c>
      <c r="J38" s="2">
        <f t="shared" si="7"/>
        <v>0</v>
      </c>
      <c r="K38" s="2">
        <f t="shared" si="1"/>
        <v>100</v>
      </c>
      <c r="L38" s="2">
        <v>0</v>
      </c>
    </row>
    <row r="39" spans="1:12" ht="63" x14ac:dyDescent="0.25">
      <c r="A39" s="3">
        <v>939</v>
      </c>
      <c r="B39" s="4">
        <v>4</v>
      </c>
      <c r="C39" s="4">
        <v>9</v>
      </c>
      <c r="D39" s="12" t="s">
        <v>24</v>
      </c>
      <c r="E39" s="12">
        <v>600</v>
      </c>
      <c r="F39" s="5" t="s">
        <v>26</v>
      </c>
      <c r="G39" s="1">
        <f t="shared" si="6"/>
        <v>7436.3</v>
      </c>
      <c r="H39" s="1">
        <f>H40</f>
        <v>0</v>
      </c>
      <c r="I39" s="2">
        <f t="shared" si="7"/>
        <v>7436.3</v>
      </c>
      <c r="J39" s="2">
        <f t="shared" si="7"/>
        <v>0</v>
      </c>
      <c r="K39" s="2">
        <f t="shared" si="1"/>
        <v>100</v>
      </c>
      <c r="L39" s="2">
        <v>0</v>
      </c>
    </row>
    <row r="40" spans="1:12" ht="31.5" x14ac:dyDescent="0.25">
      <c r="A40" s="3">
        <v>939</v>
      </c>
      <c r="B40" s="4">
        <v>4</v>
      </c>
      <c r="C40" s="4">
        <v>9</v>
      </c>
      <c r="D40" s="12" t="s">
        <v>24</v>
      </c>
      <c r="E40" s="12">
        <v>610</v>
      </c>
      <c r="F40" s="5" t="s">
        <v>27</v>
      </c>
      <c r="G40" s="1">
        <v>7436.3</v>
      </c>
      <c r="H40" s="1">
        <v>0</v>
      </c>
      <c r="I40" s="2">
        <v>7436.3</v>
      </c>
      <c r="J40" s="2">
        <v>0</v>
      </c>
      <c r="K40" s="2">
        <f t="shared" si="1"/>
        <v>100</v>
      </c>
      <c r="L40" s="2">
        <v>0</v>
      </c>
    </row>
    <row r="41" spans="1:12" ht="16.5" thickBot="1" x14ac:dyDescent="0.3">
      <c r="A41" s="20"/>
      <c r="B41" s="21"/>
      <c r="C41" s="21"/>
      <c r="D41" s="21"/>
      <c r="E41" s="21"/>
      <c r="F41" s="22" t="s">
        <v>17</v>
      </c>
      <c r="G41" s="23">
        <f>G17</f>
        <v>52681.600000000006</v>
      </c>
      <c r="H41" s="23">
        <f t="shared" ref="H41:J41" si="8">H17</f>
        <v>6084.1</v>
      </c>
      <c r="I41" s="23">
        <f>I18+I29+I35</f>
        <v>52593.3</v>
      </c>
      <c r="J41" s="23">
        <f t="shared" si="8"/>
        <v>6084.1</v>
      </c>
      <c r="K41" s="23">
        <f t="shared" ref="K41:L41" si="9">K17</f>
        <v>99.832389297211918</v>
      </c>
      <c r="L41" s="23">
        <f t="shared" si="9"/>
        <v>100</v>
      </c>
    </row>
  </sheetData>
  <mergeCells count="10">
    <mergeCell ref="E2:L2"/>
    <mergeCell ref="A1:L1"/>
    <mergeCell ref="A4:L4"/>
    <mergeCell ref="A3:L3"/>
    <mergeCell ref="I14:J14"/>
    <mergeCell ref="K14:L14"/>
    <mergeCell ref="A6:L12"/>
    <mergeCell ref="A14:E14"/>
    <mergeCell ref="F14:F15"/>
    <mergeCell ref="G14:H14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2023-02-22T07:52:29Z</dcterms:modified>
</cp:coreProperties>
</file>