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2022\ОТЧЕТ 2022\"/>
    </mc:Choice>
  </mc:AlternateContent>
  <bookViews>
    <workbookView xWindow="0" yWindow="0" windowWidth="28800" windowHeight="11835"/>
  </bookViews>
  <sheets>
    <sheet name="Новый_3" sheetId="2" r:id="rId1"/>
  </sheets>
  <calcPr calcId="152511" iterate="1"/>
</workbook>
</file>

<file path=xl/calcChain.xml><?xml version="1.0" encoding="utf-8"?>
<calcChain xmlns="http://schemas.openxmlformats.org/spreadsheetml/2006/main">
  <c r="R24" i="2" l="1"/>
  <c r="S10" i="2"/>
  <c r="S34" i="2" s="1"/>
  <c r="S24" i="2" l="1"/>
  <c r="R32" i="2" l="1"/>
  <c r="R30" i="2"/>
  <c r="R28" i="2"/>
  <c r="R19" i="2"/>
  <c r="R26" i="2" l="1"/>
  <c r="R10" i="2"/>
  <c r="R34" i="2" s="1"/>
  <c r="P30" i="2" l="1"/>
  <c r="P28" i="2"/>
  <c r="P22" i="2"/>
  <c r="P21" i="2" s="1"/>
  <c r="P19" i="2"/>
  <c r="P15" i="2"/>
  <c r="P14" i="2" s="1"/>
  <c r="P13" i="2" s="1"/>
  <c r="T19" i="2" l="1"/>
  <c r="P32" i="2"/>
  <c r="P26" i="2"/>
  <c r="P24" i="2"/>
  <c r="Q26" i="2" l="1"/>
  <c r="P10" i="2"/>
  <c r="P34" i="2" s="1"/>
  <c r="U12" i="2"/>
  <c r="Q10" i="2"/>
  <c r="T11" i="2"/>
  <c r="Q24" i="2" l="1"/>
  <c r="U27" i="2"/>
  <c r="S26" i="2"/>
  <c r="U26" i="2" s="1"/>
  <c r="T10" i="2"/>
  <c r="T34" i="2"/>
  <c r="U10" i="2"/>
  <c r="Q34" i="2" l="1"/>
  <c r="T16" i="2"/>
  <c r="T23" i="2"/>
  <c r="U34" i="2" l="1"/>
  <c r="T22" i="2"/>
  <c r="T15" i="2" l="1"/>
  <c r="T21" i="2"/>
  <c r="T14" i="2" l="1"/>
  <c r="T18" i="2"/>
  <c r="T29" i="2"/>
  <c r="T17" i="2"/>
  <c r="T13" i="2" l="1"/>
  <c r="T12" i="2"/>
  <c r="T32" i="2"/>
  <c r="T33" i="2"/>
  <c r="T27" i="2"/>
  <c r="T25" i="2"/>
  <c r="T20" i="2"/>
  <c r="T31" i="2"/>
  <c r="T28" i="2"/>
  <c r="T26" i="2" l="1"/>
  <c r="T30" i="2"/>
  <c r="T24" i="2" l="1"/>
</calcChain>
</file>

<file path=xl/sharedStrings.xml><?xml version="1.0" encoding="utf-8"?>
<sst xmlns="http://schemas.openxmlformats.org/spreadsheetml/2006/main" count="95" uniqueCount="46">
  <si>
    <t>ИТОГО</t>
  </si>
  <si>
    <t>9900000000</t>
  </si>
  <si>
    <t xml:space="preserve">Непрограммные направления деятельности </t>
  </si>
  <si>
    <t/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</si>
  <si>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</si>
  <si>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</si>
  <si>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</si>
  <si>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</si>
  <si>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ОБРАЗОВАНИЕ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</si>
  <si>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</si>
  <si>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</si>
  <si>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Благоустройство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</si>
  <si>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</si>
  <si>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</si>
  <si>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</si>
  <si>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Д100000000</t>
  </si>
  <si>
    <t>Муниципальная программа Куйбышевского внутригородского района городского округа Самара "Профилактика терроризма и экстремизма, минимизация последствий проявлений терроризма и экстремизма в границах Куйбышевского внутригородского района городского округа Самара Самарской области" на 2018 - 2020 годы</t>
  </si>
  <si>
    <t>Мобилизационная подготовка экономики</t>
  </si>
  <si>
    <t>НАЦИОНАЛЬНАЯ ОБОРОНА</t>
  </si>
  <si>
    <t>Иные бюджетные ассигнования</t>
  </si>
  <si>
    <t>Другие общегосударственные вопросы</t>
  </si>
  <si>
    <t>Резервные фонды</t>
  </si>
  <si>
    <t>Специальные расходы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</si>
  <si>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</si>
  <si>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</si>
  <si>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</si>
  <si>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</si>
  <si>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</si>
  <si>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</si>
  <si>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</si>
  <si>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</si>
  <si>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</si>
  <si>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</si>
  <si>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Наименование показателя</t>
  </si>
  <si>
    <t>Коды классификации расходов бюджета</t>
  </si>
  <si>
    <t>тыс. рублей</t>
  </si>
  <si>
    <t>Процент исполнения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</si>
  <si>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</si>
  <si>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</si>
  <si>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от "___" _____ 202_ г. № ____</t>
  </si>
  <si>
    <t>к Решению Совета депутатов Куйбышевского внутригородского</t>
  </si>
  <si>
    <t>района городского округа Самара</t>
  </si>
  <si>
    <t xml:space="preserve">                       Приложение 5</t>
  </si>
  <si>
    <t>Распределение бюджетных ассигнований за  2022 год по разделам и подразделам  классификации расходов бюджета Куйбышевского внутригородского района городского округа Самара Самарской области</t>
  </si>
  <si>
    <t xml:space="preserve">Утверждено за 2022 год с учетом изменений </t>
  </si>
  <si>
    <t>Исполнено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</si>
</sst>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\-#,##0.0"/>
    <numFmt numFmtId="165" formatCode="000"/>
    <numFmt numFmtId="166" formatCode="0000000000"/>
    <numFmt numFmtId="167" formatCode="00"/>
  </numFmts>
  <fonts count="11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5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6" xfId="1" applyFont="1" applyFill="1" applyBorder="1" applyProtection="1">
      <protection hidden="1"/>
    </xf>
    <xf numFmtId="164" fontId="7" fillId="0" borderId="3" xfId="1" applyNumberFormat="1" applyFont="1" applyFill="1" applyBorder="1" applyAlignment="1" applyProtection="1">
      <alignment horizontal="right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164" fontId="3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Font="1" applyAlignment="1" applyProtection="1">
      <alignment horizontal="left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 applyProtection="1">
      <alignment vertical="top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7" fillId="2" borderId="3" xfId="1" applyNumberFormat="1" applyFont="1" applyFill="1" applyBorder="1" applyAlignment="1" applyProtection="1">
      <alignment horizontal="right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3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topLeftCell="J7" workbookViewId="0">
      <selection activeCell="T12" sqref="T12"/>
    </sheetView>
  </sheetViews>
  <sheetFormatPr defaultColWidth="9.140625" defaultRowHeight="12.75" x14ac:dyDescent="0.2"/>
  <cols>
    <col min="1" max="9" width="0" style="5" hidden="1" customWidth="1"/>
    <col min="10" max="10" width="7.140625" style="5" customWidth="1"/>
    <col min="11" max="11" width="8.28515625" style="5" customWidth="1"/>
    <col min="12" max="12" width="14.28515625" style="5" customWidth="1"/>
    <col min="13" max="13" width="10" style="5" customWidth="1"/>
    <col min="14" max="14" width="64.28515625" style="5" customWidth="1"/>
    <col min="15" max="15" width="0" style="5" hidden="1" customWidth="1"/>
    <col min="16" max="16" width="15" style="5" customWidth="1"/>
    <col min="17" max="17" width="14.28515625" style="5" customWidth="1"/>
    <col min="18" max="18" width="15" style="5" customWidth="1"/>
    <col min="19" max="19" width="14.28515625" style="5" customWidth="1"/>
    <col min="20" max="20" width="15" style="5" customWidth="1"/>
    <col min="21" max="21" width="14.28515625" style="5" customWidth="1"/>
    <col min="22" max="256" width="9.140625" style="5" customWidth="1"/>
    <col min="257" max="16384" width="9.140625" style="5"/>
  </cols>
  <sheetData>
    <row r="1" spans="1:21" ht="18.75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  <c r="N1" s="4"/>
      <c r="O1" s="4"/>
      <c r="P1" s="4"/>
      <c r="Q1" s="4"/>
      <c r="R1" s="1"/>
      <c r="S1" s="35"/>
      <c r="T1" s="47" t="s">
        <v>42</v>
      </c>
      <c r="U1" s="47"/>
    </row>
    <row r="2" spans="1:21" ht="15.75" x14ac:dyDescent="0.25">
      <c r="A2" s="1"/>
      <c r="B2" s="2"/>
      <c r="C2" s="2"/>
      <c r="D2" s="2"/>
      <c r="E2" s="2"/>
      <c r="F2" s="2"/>
      <c r="G2" s="2"/>
      <c r="H2" s="2"/>
      <c r="I2" s="2"/>
      <c r="J2" s="49" t="s">
        <v>40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5" x14ac:dyDescent="0.25">
      <c r="A3" s="1"/>
      <c r="B3" s="2"/>
      <c r="C3" s="2"/>
      <c r="D3" s="2"/>
      <c r="E3" s="2"/>
      <c r="F3" s="2"/>
      <c r="G3" s="2"/>
      <c r="H3" s="2"/>
      <c r="I3" s="2"/>
      <c r="J3" s="51" t="s">
        <v>41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5" x14ac:dyDescent="0.25">
      <c r="A4" s="1"/>
      <c r="B4" s="2"/>
      <c r="C4" s="2"/>
      <c r="D4" s="2"/>
      <c r="E4" s="2"/>
      <c r="F4" s="2"/>
      <c r="G4" s="2"/>
      <c r="H4" s="2"/>
      <c r="I4" s="2"/>
      <c r="J4" s="51" t="s">
        <v>39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72.75" customHeight="1" x14ac:dyDescent="0.2">
      <c r="A5" s="1"/>
      <c r="B5" s="7"/>
      <c r="C5" s="7"/>
      <c r="D5" s="7"/>
      <c r="E5" s="7"/>
      <c r="F5" s="7"/>
      <c r="G5" s="7"/>
      <c r="H5" s="7"/>
      <c r="I5" s="7"/>
      <c r="J5" s="48" t="s">
        <v>43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5.75" x14ac:dyDescent="0.25">
      <c r="A6" s="1"/>
      <c r="B6" s="8"/>
      <c r="C6" s="8"/>
      <c r="D6" s="8"/>
      <c r="E6" s="8"/>
      <c r="F6" s="8"/>
      <c r="G6" s="8"/>
      <c r="H6" s="8"/>
      <c r="I6" s="8"/>
      <c r="J6" s="4"/>
      <c r="K6" s="4"/>
      <c r="L6" s="4"/>
      <c r="M6" s="6"/>
      <c r="N6" s="8"/>
      <c r="O6" s="6"/>
      <c r="P6" s="6"/>
      <c r="Q6" s="9"/>
      <c r="R6" s="6"/>
      <c r="S6" s="9"/>
      <c r="T6" s="6"/>
      <c r="U6" s="9" t="s">
        <v>35</v>
      </c>
    </row>
    <row r="7" spans="1:21" ht="48.75" customHeight="1" x14ac:dyDescent="0.25">
      <c r="A7" s="1"/>
      <c r="B7" s="6"/>
      <c r="C7" s="6"/>
      <c r="D7" s="6"/>
      <c r="E7" s="6"/>
      <c r="F7" s="6"/>
      <c r="G7" s="6"/>
      <c r="H7" s="44"/>
      <c r="I7" s="44"/>
      <c r="J7" s="46" t="s">
        <v>34</v>
      </c>
      <c r="K7" s="46"/>
      <c r="L7" s="46"/>
      <c r="M7" s="46"/>
      <c r="N7" s="45" t="s">
        <v>33</v>
      </c>
      <c r="O7" s="8"/>
      <c r="P7" s="46" t="s">
        <v>44</v>
      </c>
      <c r="Q7" s="46"/>
      <c r="R7" s="46" t="s">
        <v>45</v>
      </c>
      <c r="S7" s="46"/>
      <c r="T7" s="46" t="s">
        <v>36</v>
      </c>
      <c r="U7" s="46"/>
    </row>
    <row r="8" spans="1:21" ht="84.75" customHeight="1" x14ac:dyDescent="0.25">
      <c r="A8" s="1"/>
      <c r="B8" s="6"/>
      <c r="C8" s="6"/>
      <c r="D8" s="6"/>
      <c r="E8" s="6"/>
      <c r="F8" s="6"/>
      <c r="G8" s="6"/>
      <c r="H8" s="44"/>
      <c r="I8" s="44"/>
      <c r="J8" s="10" t="s">
        <v>32</v>
      </c>
      <c r="K8" s="10" t="s">
        <v>31</v>
      </c>
      <c r="L8" s="10" t="s">
        <v>30</v>
      </c>
      <c r="M8" s="10" t="s">
        <v>29</v>
      </c>
      <c r="N8" s="45"/>
      <c r="O8" s="8"/>
      <c r="P8" s="11" t="s">
        <v>28</v>
      </c>
      <c r="Q8" s="11" t="s">
        <v>27</v>
      </c>
      <c r="R8" s="11" t="s">
        <v>28</v>
      </c>
      <c r="S8" s="11" t="s">
        <v>27</v>
      </c>
      <c r="T8" s="11" t="s">
        <v>28</v>
      </c>
      <c r="U8" s="11" t="s">
        <v>27</v>
      </c>
    </row>
    <row r="9" spans="1:21" ht="15.75" x14ac:dyDescent="0.25">
      <c r="A9" s="1"/>
      <c r="B9" s="12"/>
      <c r="C9" s="13"/>
      <c r="D9" s="13"/>
      <c r="E9" s="13"/>
      <c r="F9" s="13"/>
      <c r="G9" s="14"/>
      <c r="H9" s="13" t="s">
        <v>26</v>
      </c>
      <c r="I9" s="15"/>
      <c r="J9" s="10">
        <v>1</v>
      </c>
      <c r="K9" s="10">
        <v>2</v>
      </c>
      <c r="L9" s="10">
        <v>3</v>
      </c>
      <c r="M9" s="10">
        <v>4</v>
      </c>
      <c r="N9" s="16">
        <v>5</v>
      </c>
      <c r="O9" s="8"/>
      <c r="P9" s="10">
        <v>6</v>
      </c>
      <c r="Q9" s="10">
        <v>7</v>
      </c>
      <c r="R9" s="33">
        <v>9</v>
      </c>
      <c r="S9" s="33">
        <v>10</v>
      </c>
      <c r="T9" s="33">
        <v>11</v>
      </c>
      <c r="U9" s="33">
        <v>12</v>
      </c>
    </row>
    <row r="10" spans="1:21" ht="15.75" x14ac:dyDescent="0.25">
      <c r="A10" s="17"/>
      <c r="B10" s="43">
        <v>100</v>
      </c>
      <c r="C10" s="43"/>
      <c r="D10" s="43"/>
      <c r="E10" s="43"/>
      <c r="F10" s="43"/>
      <c r="G10" s="43"/>
      <c r="H10" s="43"/>
      <c r="I10" s="18">
        <v>0</v>
      </c>
      <c r="J10" s="19">
        <v>1</v>
      </c>
      <c r="K10" s="19" t="s">
        <v>3</v>
      </c>
      <c r="L10" s="20" t="s">
        <v>3</v>
      </c>
      <c r="M10" s="21" t="s">
        <v>3</v>
      </c>
      <c r="N10" s="22" t="s">
        <v>25</v>
      </c>
      <c r="O10" s="23">
        <v>87408.5</v>
      </c>
      <c r="P10" s="24">
        <f>P11+P12+P17+P18</f>
        <v>105751.09999999999</v>
      </c>
      <c r="Q10" s="24">
        <f>Q12</f>
        <v>1620.2</v>
      </c>
      <c r="R10" s="41">
        <f>R11+R12+R17+R18</f>
        <v>100698.80000000002</v>
      </c>
      <c r="S10" s="24">
        <f>S12</f>
        <v>1620.2</v>
      </c>
      <c r="T10" s="24">
        <f>R10*100/P10</f>
        <v>95.222461042958443</v>
      </c>
      <c r="U10" s="34">
        <f>S10*100/Q10</f>
        <v>100</v>
      </c>
    </row>
    <row r="11" spans="1:21" ht="30" x14ac:dyDescent="0.25">
      <c r="A11" s="17"/>
      <c r="B11" s="36"/>
      <c r="C11" s="36"/>
      <c r="D11" s="36"/>
      <c r="E11" s="36"/>
      <c r="F11" s="36"/>
      <c r="G11" s="36"/>
      <c r="H11" s="36"/>
      <c r="I11" s="18"/>
      <c r="J11" s="25">
        <v>1</v>
      </c>
      <c r="K11" s="25">
        <v>2</v>
      </c>
      <c r="L11" s="20" t="s">
        <v>3</v>
      </c>
      <c r="M11" s="21" t="s">
        <v>3</v>
      </c>
      <c r="N11" s="37" t="s">
        <v>37</v>
      </c>
      <c r="O11" s="23">
        <v>58571.199999999997</v>
      </c>
      <c r="P11" s="29">
        <v>2904.7</v>
      </c>
      <c r="Q11" s="29">
        <v>0</v>
      </c>
      <c r="R11" s="29">
        <v>2733.8</v>
      </c>
      <c r="S11" s="29">
        <v>0</v>
      </c>
      <c r="T11" s="29">
        <f t="shared" ref="T11:T12" si="0">R11*100/P11</f>
        <v>94.116431989534206</v>
      </c>
      <c r="U11" s="40">
        <v>0</v>
      </c>
    </row>
    <row r="12" spans="1:21" ht="45" x14ac:dyDescent="0.25">
      <c r="A12" s="17"/>
      <c r="B12" s="42">
        <v>104</v>
      </c>
      <c r="C12" s="42"/>
      <c r="D12" s="42"/>
      <c r="E12" s="42"/>
      <c r="F12" s="42"/>
      <c r="G12" s="42"/>
      <c r="H12" s="42"/>
      <c r="I12" s="18">
        <v>0</v>
      </c>
      <c r="J12" s="25">
        <v>1</v>
      </c>
      <c r="K12" s="25">
        <v>4</v>
      </c>
      <c r="L12" s="26" t="s">
        <v>3</v>
      </c>
      <c r="M12" s="27" t="s">
        <v>3</v>
      </c>
      <c r="N12" s="28" t="s">
        <v>24</v>
      </c>
      <c r="O12" s="23">
        <v>58571.199999999997</v>
      </c>
      <c r="P12" s="29">
        <v>76822.2</v>
      </c>
      <c r="Q12" s="29">
        <v>1620.2</v>
      </c>
      <c r="R12" s="29">
        <v>74379.100000000006</v>
      </c>
      <c r="S12" s="29">
        <v>1620.2</v>
      </c>
      <c r="T12" s="29">
        <f t="shared" si="0"/>
        <v>96.819799485044697</v>
      </c>
      <c r="U12" s="40">
        <f t="shared" ref="U12" si="1">S12*100/Q12</f>
        <v>100</v>
      </c>
    </row>
    <row r="13" spans="1:21" ht="15.75" hidden="1" x14ac:dyDescent="0.25">
      <c r="A13" s="17"/>
      <c r="B13" s="42">
        <v>107</v>
      </c>
      <c r="C13" s="42"/>
      <c r="D13" s="42"/>
      <c r="E13" s="42"/>
      <c r="F13" s="42"/>
      <c r="G13" s="42"/>
      <c r="H13" s="42"/>
      <c r="I13" s="18">
        <v>0</v>
      </c>
      <c r="J13" s="25">
        <v>1</v>
      </c>
      <c r="K13" s="25">
        <v>7</v>
      </c>
      <c r="L13" s="26" t="s">
        <v>3</v>
      </c>
      <c r="M13" s="27" t="s">
        <v>3</v>
      </c>
      <c r="N13" s="28" t="s">
        <v>23</v>
      </c>
      <c r="O13" s="23">
        <v>4901.6000000000004</v>
      </c>
      <c r="P13" s="29">
        <f>P14</f>
        <v>0</v>
      </c>
      <c r="Q13" s="29">
        <v>0</v>
      </c>
      <c r="R13" s="24">
        <v>0</v>
      </c>
      <c r="S13" s="24">
        <v>0</v>
      </c>
      <c r="T13" s="29" t="e">
        <f t="shared" ref="T13:T31" si="2">R13*100/P13</f>
        <v>#DIV/0!</v>
      </c>
      <c r="U13" s="40">
        <v>0</v>
      </c>
    </row>
    <row r="14" spans="1:21" ht="15.75" hidden="1" x14ac:dyDescent="0.25">
      <c r="A14" s="17"/>
      <c r="B14" s="42" t="s">
        <v>1</v>
      </c>
      <c r="C14" s="42"/>
      <c r="D14" s="42"/>
      <c r="E14" s="42"/>
      <c r="F14" s="42"/>
      <c r="G14" s="42"/>
      <c r="H14" s="42"/>
      <c r="I14" s="18">
        <v>0</v>
      </c>
      <c r="J14" s="25">
        <v>1</v>
      </c>
      <c r="K14" s="25">
        <v>7</v>
      </c>
      <c r="L14" s="26" t="s">
        <v>1</v>
      </c>
      <c r="M14" s="27" t="s">
        <v>3</v>
      </c>
      <c r="N14" s="30" t="s">
        <v>2</v>
      </c>
      <c r="O14" s="23">
        <v>4901.6000000000004</v>
      </c>
      <c r="P14" s="29">
        <f>P15</f>
        <v>0</v>
      </c>
      <c r="Q14" s="29">
        <v>0</v>
      </c>
      <c r="R14" s="24">
        <v>0</v>
      </c>
      <c r="S14" s="24">
        <v>0</v>
      </c>
      <c r="T14" s="29" t="e">
        <f t="shared" si="2"/>
        <v>#DIV/0!</v>
      </c>
      <c r="U14" s="40">
        <v>0</v>
      </c>
    </row>
    <row r="15" spans="1:21" ht="15.75" hidden="1" x14ac:dyDescent="0.25">
      <c r="A15" s="17"/>
      <c r="B15" s="42">
        <v>800</v>
      </c>
      <c r="C15" s="42"/>
      <c r="D15" s="42"/>
      <c r="E15" s="42"/>
      <c r="F15" s="42"/>
      <c r="G15" s="42"/>
      <c r="H15" s="42"/>
      <c r="I15" s="18">
        <v>0</v>
      </c>
      <c r="J15" s="25">
        <v>1</v>
      </c>
      <c r="K15" s="25">
        <v>7</v>
      </c>
      <c r="L15" s="26" t="s">
        <v>1</v>
      </c>
      <c r="M15" s="27">
        <v>800</v>
      </c>
      <c r="N15" s="28" t="s">
        <v>19</v>
      </c>
      <c r="O15" s="23">
        <v>4901.6000000000004</v>
      </c>
      <c r="P15" s="29">
        <f>P16</f>
        <v>0</v>
      </c>
      <c r="Q15" s="29">
        <v>0</v>
      </c>
      <c r="R15" s="24">
        <v>0</v>
      </c>
      <c r="S15" s="24">
        <v>0</v>
      </c>
      <c r="T15" s="29" t="e">
        <f t="shared" si="2"/>
        <v>#DIV/0!</v>
      </c>
      <c r="U15" s="40">
        <v>0</v>
      </c>
    </row>
    <row r="16" spans="1:21" ht="15.75" hidden="1" x14ac:dyDescent="0.25">
      <c r="A16" s="17"/>
      <c r="B16" s="42">
        <v>880</v>
      </c>
      <c r="C16" s="42"/>
      <c r="D16" s="42"/>
      <c r="E16" s="42"/>
      <c r="F16" s="42"/>
      <c r="G16" s="42"/>
      <c r="H16" s="42"/>
      <c r="I16" s="18">
        <v>0</v>
      </c>
      <c r="J16" s="25">
        <v>1</v>
      </c>
      <c r="K16" s="25">
        <v>7</v>
      </c>
      <c r="L16" s="26" t="s">
        <v>1</v>
      </c>
      <c r="M16" s="27">
        <v>880</v>
      </c>
      <c r="N16" s="30" t="s">
        <v>22</v>
      </c>
      <c r="O16" s="23">
        <v>4901.6000000000004</v>
      </c>
      <c r="P16" s="29">
        <v>0</v>
      </c>
      <c r="Q16" s="29">
        <v>0</v>
      </c>
      <c r="R16" s="24">
        <v>0</v>
      </c>
      <c r="S16" s="24">
        <v>0</v>
      </c>
      <c r="T16" s="29" t="e">
        <f t="shared" si="2"/>
        <v>#DIV/0!</v>
      </c>
      <c r="U16" s="40">
        <v>0</v>
      </c>
    </row>
    <row r="17" spans="1:21" ht="15.75" x14ac:dyDescent="0.25">
      <c r="A17" s="17"/>
      <c r="B17" s="42">
        <v>111</v>
      </c>
      <c r="C17" s="42"/>
      <c r="D17" s="42"/>
      <c r="E17" s="42"/>
      <c r="F17" s="42"/>
      <c r="G17" s="42"/>
      <c r="H17" s="42"/>
      <c r="I17" s="18">
        <v>0</v>
      </c>
      <c r="J17" s="25">
        <v>1</v>
      </c>
      <c r="K17" s="25">
        <v>11</v>
      </c>
      <c r="L17" s="26" t="s">
        <v>3</v>
      </c>
      <c r="M17" s="27" t="s">
        <v>3</v>
      </c>
      <c r="N17" s="28" t="s">
        <v>21</v>
      </c>
      <c r="O17" s="23">
        <v>3.9</v>
      </c>
      <c r="P17" s="29">
        <v>4</v>
      </c>
      <c r="Q17" s="29">
        <v>0</v>
      </c>
      <c r="R17" s="29">
        <v>0</v>
      </c>
      <c r="S17" s="29">
        <v>0</v>
      </c>
      <c r="T17" s="29">
        <f t="shared" si="2"/>
        <v>0</v>
      </c>
      <c r="U17" s="40">
        <v>0</v>
      </c>
    </row>
    <row r="18" spans="1:21" ht="15.75" x14ac:dyDescent="0.25">
      <c r="A18" s="17"/>
      <c r="B18" s="42">
        <v>113</v>
      </c>
      <c r="C18" s="42"/>
      <c r="D18" s="42"/>
      <c r="E18" s="42"/>
      <c r="F18" s="42"/>
      <c r="G18" s="42"/>
      <c r="H18" s="42"/>
      <c r="I18" s="18">
        <v>0</v>
      </c>
      <c r="J18" s="25">
        <v>1</v>
      </c>
      <c r="K18" s="25">
        <v>13</v>
      </c>
      <c r="L18" s="26" t="s">
        <v>3</v>
      </c>
      <c r="M18" s="27" t="s">
        <v>3</v>
      </c>
      <c r="N18" s="28" t="s">
        <v>20</v>
      </c>
      <c r="O18" s="23">
        <v>23931.8</v>
      </c>
      <c r="P18" s="29">
        <v>26020.2</v>
      </c>
      <c r="Q18" s="29">
        <v>0</v>
      </c>
      <c r="R18" s="29">
        <v>23585.9</v>
      </c>
      <c r="S18" s="29">
        <v>0</v>
      </c>
      <c r="T18" s="29">
        <f t="shared" si="2"/>
        <v>90.644576137001252</v>
      </c>
      <c r="U18" s="40">
        <v>0</v>
      </c>
    </row>
    <row r="19" spans="1:21" ht="15.75" x14ac:dyDescent="0.25">
      <c r="A19" s="17"/>
      <c r="B19" s="43">
        <v>200</v>
      </c>
      <c r="C19" s="43"/>
      <c r="D19" s="43"/>
      <c r="E19" s="43"/>
      <c r="F19" s="43"/>
      <c r="G19" s="43"/>
      <c r="H19" s="43"/>
      <c r="I19" s="18">
        <v>0</v>
      </c>
      <c r="J19" s="19">
        <v>2</v>
      </c>
      <c r="K19" s="19" t="s">
        <v>3</v>
      </c>
      <c r="L19" s="20" t="s">
        <v>3</v>
      </c>
      <c r="M19" s="21" t="s">
        <v>3</v>
      </c>
      <c r="N19" s="22" t="s">
        <v>18</v>
      </c>
      <c r="O19" s="23">
        <v>230</v>
      </c>
      <c r="P19" s="24">
        <f>P20</f>
        <v>68.3</v>
      </c>
      <c r="Q19" s="24">
        <v>0</v>
      </c>
      <c r="R19" s="24">
        <f>R20</f>
        <v>59.7</v>
      </c>
      <c r="S19" s="24">
        <v>0</v>
      </c>
      <c r="T19" s="24">
        <f>R19*100/P19</f>
        <v>87.408491947291367</v>
      </c>
      <c r="U19" s="34">
        <v>0</v>
      </c>
    </row>
    <row r="20" spans="1:21" ht="15.75" x14ac:dyDescent="0.25">
      <c r="A20" s="17"/>
      <c r="B20" s="42">
        <v>204</v>
      </c>
      <c r="C20" s="42"/>
      <c r="D20" s="42"/>
      <c r="E20" s="42"/>
      <c r="F20" s="42"/>
      <c r="G20" s="42"/>
      <c r="H20" s="42"/>
      <c r="I20" s="18">
        <v>0</v>
      </c>
      <c r="J20" s="25">
        <v>2</v>
      </c>
      <c r="K20" s="25">
        <v>4</v>
      </c>
      <c r="L20" s="26" t="s">
        <v>3</v>
      </c>
      <c r="M20" s="27" t="s">
        <v>3</v>
      </c>
      <c r="N20" s="28" t="s">
        <v>17</v>
      </c>
      <c r="O20" s="23">
        <v>230</v>
      </c>
      <c r="P20" s="29">
        <v>68.3</v>
      </c>
      <c r="Q20" s="29">
        <v>0</v>
      </c>
      <c r="R20" s="29">
        <v>59.7</v>
      </c>
      <c r="S20" s="24">
        <v>0</v>
      </c>
      <c r="T20" s="29">
        <f t="shared" si="2"/>
        <v>87.408491947291367</v>
      </c>
      <c r="U20" s="40">
        <v>0</v>
      </c>
    </row>
    <row r="21" spans="1:21" ht="75" hidden="1" x14ac:dyDescent="0.25">
      <c r="A21" s="17"/>
      <c r="B21" s="42" t="s">
        <v>15</v>
      </c>
      <c r="C21" s="42"/>
      <c r="D21" s="42"/>
      <c r="E21" s="42"/>
      <c r="F21" s="42"/>
      <c r="G21" s="42"/>
      <c r="H21" s="42"/>
      <c r="I21" s="18">
        <v>0</v>
      </c>
      <c r="J21" s="25">
        <v>3</v>
      </c>
      <c r="K21" s="25">
        <v>10</v>
      </c>
      <c r="L21" s="26" t="s">
        <v>15</v>
      </c>
      <c r="M21" s="27" t="s">
        <v>3</v>
      </c>
      <c r="N21" s="30" t="s">
        <v>16</v>
      </c>
      <c r="O21" s="23">
        <v>173.5</v>
      </c>
      <c r="P21" s="29">
        <f>P22</f>
        <v>0</v>
      </c>
      <c r="Q21" s="29">
        <v>0</v>
      </c>
      <c r="R21" s="24">
        <v>0</v>
      </c>
      <c r="S21" s="24">
        <v>0</v>
      </c>
      <c r="T21" s="29" t="e">
        <f t="shared" si="2"/>
        <v>#DIV/0!</v>
      </c>
      <c r="U21" s="34">
        <v>0</v>
      </c>
    </row>
    <row r="22" spans="1:21" ht="30" hidden="1" x14ac:dyDescent="0.25">
      <c r="A22" s="17"/>
      <c r="B22" s="42">
        <v>200</v>
      </c>
      <c r="C22" s="42"/>
      <c r="D22" s="42"/>
      <c r="E22" s="42"/>
      <c r="F22" s="42"/>
      <c r="G22" s="42"/>
      <c r="H22" s="42"/>
      <c r="I22" s="18">
        <v>0</v>
      </c>
      <c r="J22" s="25">
        <v>3</v>
      </c>
      <c r="K22" s="25">
        <v>10</v>
      </c>
      <c r="L22" s="26" t="s">
        <v>15</v>
      </c>
      <c r="M22" s="27">
        <v>200</v>
      </c>
      <c r="N22" s="28" t="s">
        <v>10</v>
      </c>
      <c r="O22" s="23">
        <v>173.5</v>
      </c>
      <c r="P22" s="29">
        <f>P23</f>
        <v>0</v>
      </c>
      <c r="Q22" s="29">
        <v>0</v>
      </c>
      <c r="R22" s="24">
        <v>0</v>
      </c>
      <c r="S22" s="24">
        <v>0</v>
      </c>
      <c r="T22" s="29" t="e">
        <f t="shared" si="2"/>
        <v>#DIV/0!</v>
      </c>
      <c r="U22" s="34">
        <v>0</v>
      </c>
    </row>
    <row r="23" spans="1:21" ht="30" hidden="1" x14ac:dyDescent="0.25">
      <c r="A23" s="17"/>
      <c r="B23" s="42">
        <v>240</v>
      </c>
      <c r="C23" s="42"/>
      <c r="D23" s="42"/>
      <c r="E23" s="42"/>
      <c r="F23" s="42"/>
      <c r="G23" s="42"/>
      <c r="H23" s="42"/>
      <c r="I23" s="18">
        <v>0</v>
      </c>
      <c r="J23" s="25">
        <v>3</v>
      </c>
      <c r="K23" s="25">
        <v>10</v>
      </c>
      <c r="L23" s="26" t="s">
        <v>15</v>
      </c>
      <c r="M23" s="27">
        <v>240</v>
      </c>
      <c r="N23" s="30" t="s">
        <v>9</v>
      </c>
      <c r="O23" s="23">
        <v>173.5</v>
      </c>
      <c r="P23" s="29">
        <v>0</v>
      </c>
      <c r="Q23" s="29">
        <v>0</v>
      </c>
      <c r="R23" s="24">
        <v>0</v>
      </c>
      <c r="S23" s="24">
        <v>0</v>
      </c>
      <c r="T23" s="29" t="e">
        <f t="shared" si="2"/>
        <v>#DIV/0!</v>
      </c>
      <c r="U23" s="34">
        <v>0</v>
      </c>
    </row>
    <row r="24" spans="1:21" ht="15.75" x14ac:dyDescent="0.25">
      <c r="A24" s="17"/>
      <c r="B24" s="43">
        <v>400</v>
      </c>
      <c r="C24" s="43"/>
      <c r="D24" s="43"/>
      <c r="E24" s="43"/>
      <c r="F24" s="43"/>
      <c r="G24" s="43"/>
      <c r="H24" s="43"/>
      <c r="I24" s="18">
        <v>0</v>
      </c>
      <c r="J24" s="19">
        <v>4</v>
      </c>
      <c r="K24" s="19" t="s">
        <v>3</v>
      </c>
      <c r="L24" s="20" t="s">
        <v>3</v>
      </c>
      <c r="M24" s="21" t="s">
        <v>3</v>
      </c>
      <c r="N24" s="31" t="s">
        <v>14</v>
      </c>
      <c r="O24" s="23">
        <v>2897.2</v>
      </c>
      <c r="P24" s="24">
        <f>P25</f>
        <v>7952.3</v>
      </c>
      <c r="Q24" s="24">
        <f>Q25</f>
        <v>0</v>
      </c>
      <c r="R24" s="24">
        <f>R25</f>
        <v>7436.3</v>
      </c>
      <c r="S24" s="24">
        <f>S25</f>
        <v>0</v>
      </c>
      <c r="T24" s="24">
        <f t="shared" si="2"/>
        <v>93.511311192988188</v>
      </c>
      <c r="U24" s="34">
        <v>0</v>
      </c>
    </row>
    <row r="25" spans="1:21" ht="15.75" x14ac:dyDescent="0.25">
      <c r="A25" s="17"/>
      <c r="B25" s="42">
        <v>409</v>
      </c>
      <c r="C25" s="42"/>
      <c r="D25" s="42"/>
      <c r="E25" s="42"/>
      <c r="F25" s="42"/>
      <c r="G25" s="42"/>
      <c r="H25" s="42"/>
      <c r="I25" s="18">
        <v>0</v>
      </c>
      <c r="J25" s="25">
        <v>4</v>
      </c>
      <c r="K25" s="25">
        <v>9</v>
      </c>
      <c r="L25" s="26" t="s">
        <v>3</v>
      </c>
      <c r="M25" s="27" t="s">
        <v>3</v>
      </c>
      <c r="N25" s="30" t="s">
        <v>13</v>
      </c>
      <c r="O25" s="23">
        <v>2897.2</v>
      </c>
      <c r="P25" s="29">
        <v>7952.3</v>
      </c>
      <c r="Q25" s="29">
        <v>0</v>
      </c>
      <c r="R25" s="29">
        <v>7436.3</v>
      </c>
      <c r="S25" s="29">
        <v>0</v>
      </c>
      <c r="T25" s="29">
        <f t="shared" si="2"/>
        <v>93.511311192988188</v>
      </c>
      <c r="U25" s="40">
        <v>0</v>
      </c>
    </row>
    <row r="26" spans="1:21" ht="15.75" x14ac:dyDescent="0.25">
      <c r="A26" s="17"/>
      <c r="B26" s="43">
        <v>500</v>
      </c>
      <c r="C26" s="43"/>
      <c r="D26" s="43"/>
      <c r="E26" s="43"/>
      <c r="F26" s="43"/>
      <c r="G26" s="43"/>
      <c r="H26" s="43"/>
      <c r="I26" s="18">
        <v>0</v>
      </c>
      <c r="J26" s="19">
        <v>5</v>
      </c>
      <c r="K26" s="19" t="s">
        <v>3</v>
      </c>
      <c r="L26" s="20" t="s">
        <v>3</v>
      </c>
      <c r="M26" s="21" t="s">
        <v>3</v>
      </c>
      <c r="N26" s="31" t="s">
        <v>12</v>
      </c>
      <c r="O26" s="23">
        <v>31130.7</v>
      </c>
      <c r="P26" s="24">
        <f>P27</f>
        <v>74194.100000000006</v>
      </c>
      <c r="Q26" s="24">
        <f>Q27</f>
        <v>6084.1</v>
      </c>
      <c r="R26" s="24">
        <f>R27</f>
        <v>73847.899999999994</v>
      </c>
      <c r="S26" s="24">
        <f>S27</f>
        <v>6084.1</v>
      </c>
      <c r="T26" s="24">
        <f t="shared" si="2"/>
        <v>99.533386077868698</v>
      </c>
      <c r="U26" s="34">
        <f t="shared" ref="U26:U27" si="3">S26/Q26*100</f>
        <v>100</v>
      </c>
    </row>
    <row r="27" spans="1:21" ht="15.75" x14ac:dyDescent="0.25">
      <c r="A27" s="17"/>
      <c r="B27" s="42">
        <v>503</v>
      </c>
      <c r="C27" s="42"/>
      <c r="D27" s="42"/>
      <c r="E27" s="42"/>
      <c r="F27" s="42"/>
      <c r="G27" s="42"/>
      <c r="H27" s="42"/>
      <c r="I27" s="18">
        <v>0</v>
      </c>
      <c r="J27" s="25">
        <v>5</v>
      </c>
      <c r="K27" s="25">
        <v>3</v>
      </c>
      <c r="L27" s="26" t="s">
        <v>3</v>
      </c>
      <c r="M27" s="27" t="s">
        <v>3</v>
      </c>
      <c r="N27" s="30" t="s">
        <v>11</v>
      </c>
      <c r="O27" s="23">
        <v>31130.7</v>
      </c>
      <c r="P27" s="29">
        <v>74194.100000000006</v>
      </c>
      <c r="Q27" s="29">
        <v>6084.1</v>
      </c>
      <c r="R27" s="29">
        <v>73847.899999999994</v>
      </c>
      <c r="S27" s="29">
        <v>6084.1</v>
      </c>
      <c r="T27" s="29">
        <f t="shared" si="2"/>
        <v>99.533386077868698</v>
      </c>
      <c r="U27" s="40">
        <f t="shared" si="3"/>
        <v>100</v>
      </c>
    </row>
    <row r="28" spans="1:21" ht="15.75" x14ac:dyDescent="0.25">
      <c r="A28" s="17"/>
      <c r="B28" s="43">
        <v>700</v>
      </c>
      <c r="C28" s="43"/>
      <c r="D28" s="43"/>
      <c r="E28" s="43"/>
      <c r="F28" s="43"/>
      <c r="G28" s="43"/>
      <c r="H28" s="43"/>
      <c r="I28" s="18">
        <v>0</v>
      </c>
      <c r="J28" s="19">
        <v>7</v>
      </c>
      <c r="K28" s="19"/>
      <c r="L28" s="20"/>
      <c r="M28" s="21"/>
      <c r="N28" s="22" t="s">
        <v>8</v>
      </c>
      <c r="O28" s="23">
        <v>8509.9</v>
      </c>
      <c r="P28" s="24">
        <f>P29</f>
        <v>100</v>
      </c>
      <c r="Q28" s="24">
        <v>0</v>
      </c>
      <c r="R28" s="24">
        <f>R29</f>
        <v>31.6</v>
      </c>
      <c r="S28" s="24">
        <v>0</v>
      </c>
      <c r="T28" s="24">
        <f t="shared" si="2"/>
        <v>31.6</v>
      </c>
      <c r="U28" s="34">
        <v>0</v>
      </c>
    </row>
    <row r="29" spans="1:21" ht="30" x14ac:dyDescent="0.25">
      <c r="A29" s="17"/>
      <c r="B29" s="42">
        <v>707</v>
      </c>
      <c r="C29" s="42"/>
      <c r="D29" s="42"/>
      <c r="E29" s="42"/>
      <c r="F29" s="42"/>
      <c r="G29" s="42"/>
      <c r="H29" s="42"/>
      <c r="I29" s="18">
        <v>0</v>
      </c>
      <c r="J29" s="25">
        <v>7</v>
      </c>
      <c r="K29" s="25">
        <v>5</v>
      </c>
      <c r="L29" s="26"/>
      <c r="M29" s="27"/>
      <c r="N29" s="28" t="s">
        <v>38</v>
      </c>
      <c r="O29" s="23"/>
      <c r="P29" s="29">
        <v>100</v>
      </c>
      <c r="Q29" s="29">
        <v>0</v>
      </c>
      <c r="R29" s="29">
        <v>31.6</v>
      </c>
      <c r="S29" s="29">
        <v>0</v>
      </c>
      <c r="T29" s="29">
        <f t="shared" si="2"/>
        <v>31.6</v>
      </c>
      <c r="U29" s="40">
        <v>0</v>
      </c>
    </row>
    <row r="30" spans="1:21" ht="15.75" x14ac:dyDescent="0.25">
      <c r="A30" s="17"/>
      <c r="B30" s="43">
        <v>800</v>
      </c>
      <c r="C30" s="43"/>
      <c r="D30" s="43"/>
      <c r="E30" s="43"/>
      <c r="F30" s="43"/>
      <c r="G30" s="43"/>
      <c r="H30" s="43"/>
      <c r="I30" s="18">
        <v>0</v>
      </c>
      <c r="J30" s="19">
        <v>8</v>
      </c>
      <c r="K30" s="19" t="s">
        <v>3</v>
      </c>
      <c r="L30" s="20" t="s">
        <v>3</v>
      </c>
      <c r="M30" s="21" t="s">
        <v>3</v>
      </c>
      <c r="N30" s="31" t="s">
        <v>7</v>
      </c>
      <c r="O30" s="23">
        <v>484.8</v>
      </c>
      <c r="P30" s="24">
        <f>P31</f>
        <v>10610</v>
      </c>
      <c r="Q30" s="24">
        <v>0</v>
      </c>
      <c r="R30" s="24">
        <f>R31</f>
        <v>10610</v>
      </c>
      <c r="S30" s="24">
        <v>0</v>
      </c>
      <c r="T30" s="24">
        <f t="shared" si="2"/>
        <v>100</v>
      </c>
      <c r="U30" s="34">
        <v>0</v>
      </c>
    </row>
    <row r="31" spans="1:21" ht="15.75" x14ac:dyDescent="0.25">
      <c r="A31" s="17"/>
      <c r="B31" s="42">
        <v>804</v>
      </c>
      <c r="C31" s="42"/>
      <c r="D31" s="42"/>
      <c r="E31" s="42"/>
      <c r="F31" s="42"/>
      <c r="G31" s="42"/>
      <c r="H31" s="42"/>
      <c r="I31" s="18">
        <v>0</v>
      </c>
      <c r="J31" s="25">
        <v>8</v>
      </c>
      <c r="K31" s="25">
        <v>4</v>
      </c>
      <c r="L31" s="26" t="s">
        <v>3</v>
      </c>
      <c r="M31" s="27" t="s">
        <v>3</v>
      </c>
      <c r="N31" s="30" t="s">
        <v>6</v>
      </c>
      <c r="O31" s="23">
        <v>484.8</v>
      </c>
      <c r="P31" s="29">
        <v>10610</v>
      </c>
      <c r="Q31" s="29">
        <v>0</v>
      </c>
      <c r="R31" s="29">
        <v>10610</v>
      </c>
      <c r="S31" s="29">
        <v>0</v>
      </c>
      <c r="T31" s="29">
        <f t="shared" si="2"/>
        <v>100</v>
      </c>
      <c r="U31" s="40">
        <v>0</v>
      </c>
    </row>
    <row r="32" spans="1:21" ht="15.75" x14ac:dyDescent="0.25">
      <c r="A32" s="17"/>
      <c r="B32" s="43">
        <v>1000</v>
      </c>
      <c r="C32" s="43"/>
      <c r="D32" s="43"/>
      <c r="E32" s="43"/>
      <c r="F32" s="43"/>
      <c r="G32" s="43"/>
      <c r="H32" s="43"/>
      <c r="I32" s="18">
        <v>0</v>
      </c>
      <c r="J32" s="19">
        <v>10</v>
      </c>
      <c r="K32" s="19" t="s">
        <v>3</v>
      </c>
      <c r="L32" s="20" t="s">
        <v>3</v>
      </c>
      <c r="M32" s="21" t="s">
        <v>3</v>
      </c>
      <c r="N32" s="22" t="s">
        <v>5</v>
      </c>
      <c r="O32" s="23">
        <v>350</v>
      </c>
      <c r="P32" s="24">
        <f>P33</f>
        <v>160.30000000000001</v>
      </c>
      <c r="Q32" s="24">
        <v>0</v>
      </c>
      <c r="R32" s="24">
        <f>R33</f>
        <v>160.30000000000001</v>
      </c>
      <c r="S32" s="24">
        <v>0</v>
      </c>
      <c r="T32" s="24">
        <f t="shared" ref="T32:T33" si="4">R32*100/P32</f>
        <v>100</v>
      </c>
      <c r="U32" s="34">
        <v>0</v>
      </c>
    </row>
    <row r="33" spans="1:21" ht="15.75" x14ac:dyDescent="0.25">
      <c r="A33" s="17"/>
      <c r="B33" s="42">
        <v>1001</v>
      </c>
      <c r="C33" s="42"/>
      <c r="D33" s="42"/>
      <c r="E33" s="42"/>
      <c r="F33" s="42"/>
      <c r="G33" s="42"/>
      <c r="H33" s="42"/>
      <c r="I33" s="18">
        <v>0</v>
      </c>
      <c r="J33" s="25">
        <v>10</v>
      </c>
      <c r="K33" s="25">
        <v>1</v>
      </c>
      <c r="L33" s="26" t="s">
        <v>3</v>
      </c>
      <c r="M33" s="27" t="s">
        <v>3</v>
      </c>
      <c r="N33" s="28" t="s">
        <v>4</v>
      </c>
      <c r="O33" s="23">
        <v>350</v>
      </c>
      <c r="P33" s="29">
        <v>160.30000000000001</v>
      </c>
      <c r="Q33" s="29">
        <v>0</v>
      </c>
      <c r="R33" s="29">
        <v>160.30000000000001</v>
      </c>
      <c r="S33" s="29">
        <v>0</v>
      </c>
      <c r="T33" s="29">
        <f t="shared" si="4"/>
        <v>100</v>
      </c>
      <c r="U33" s="40">
        <v>0</v>
      </c>
    </row>
    <row r="34" spans="1:21" ht="15.75" x14ac:dyDescent="0.25">
      <c r="A34" s="17"/>
      <c r="B34" s="38"/>
      <c r="C34" s="38"/>
      <c r="D34" s="38"/>
      <c r="E34" s="38"/>
      <c r="F34" s="38"/>
      <c r="G34" s="38"/>
      <c r="H34" s="38"/>
      <c r="I34" s="18"/>
      <c r="J34" s="25"/>
      <c r="K34" s="25"/>
      <c r="L34" s="26"/>
      <c r="M34" s="27"/>
      <c r="N34" s="31" t="s">
        <v>0</v>
      </c>
      <c r="O34" s="39"/>
      <c r="P34" s="24">
        <f>P10+P19+P24+P26+P28+P30+P32</f>
        <v>198836.09999999998</v>
      </c>
      <c r="Q34" s="24">
        <f>Q26+Q24+Q10</f>
        <v>7704.3</v>
      </c>
      <c r="R34" s="24">
        <f>R10+R19+R24+R26+R28+R30+R32</f>
        <v>192844.6</v>
      </c>
      <c r="S34" s="24">
        <f>S10+S19+S24+S26+S28+S30+S32</f>
        <v>7704.3</v>
      </c>
      <c r="T34" s="24">
        <f>R34*100/P34</f>
        <v>96.986714183189079</v>
      </c>
      <c r="U34" s="34">
        <f>S34*100/Q34</f>
        <v>100</v>
      </c>
    </row>
    <row r="35" spans="1:21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2"/>
      <c r="N35" s="1"/>
      <c r="O35" s="1"/>
      <c r="P35" s="1"/>
      <c r="Q35" s="1"/>
      <c r="R35" s="1"/>
      <c r="S35" s="1"/>
      <c r="T35" s="1"/>
      <c r="U35" s="1"/>
    </row>
  </sheetData>
  <mergeCells count="35">
    <mergeCell ref="T1:U1"/>
    <mergeCell ref="B16:H16"/>
    <mergeCell ref="B20:H20"/>
    <mergeCell ref="B10:H10"/>
    <mergeCell ref="J5:U5"/>
    <mergeCell ref="T7:U7"/>
    <mergeCell ref="J2:U2"/>
    <mergeCell ref="J3:U3"/>
    <mergeCell ref="J4:U4"/>
    <mergeCell ref="R7:S7"/>
    <mergeCell ref="B12:H12"/>
    <mergeCell ref="B15:H15"/>
    <mergeCell ref="B19:H19"/>
    <mergeCell ref="B13:H13"/>
    <mergeCell ref="B14:H14"/>
    <mergeCell ref="B17:H17"/>
    <mergeCell ref="B18:H18"/>
    <mergeCell ref="H7:H8"/>
    <mergeCell ref="N7:N8"/>
    <mergeCell ref="P7:Q7"/>
    <mergeCell ref="J7:M7"/>
    <mergeCell ref="I7:I8"/>
    <mergeCell ref="B28:H28"/>
    <mergeCell ref="B26:H26"/>
    <mergeCell ref="B25:H25"/>
    <mergeCell ref="B22:H22"/>
    <mergeCell ref="B21:H21"/>
    <mergeCell ref="B24:H24"/>
    <mergeCell ref="B23:H23"/>
    <mergeCell ref="B27:H27"/>
    <mergeCell ref="B29:H29"/>
    <mergeCell ref="B33:H33"/>
    <mergeCell ref="B32:H32"/>
    <mergeCell ref="B31:H31"/>
    <mergeCell ref="B30:H30"/>
  </mergeCells>
  <pageMargins left="0.59055118110236227" right="0.39370078740157483" top="0.59055118110236227" bottom="0.59055118110236227" header="0.27559055118110237" footer="0.27559055118110237"/>
  <pageSetup paperSize="9" scale="70" fitToHeight="0" orientation="landscape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Гурина</dc:creator>
  <cp:lastModifiedBy>Киселева Марина Анатольевна</cp:lastModifiedBy>
  <cp:lastPrinted>2023-02-22T07:45:11Z</cp:lastPrinted>
  <dcterms:created xsi:type="dcterms:W3CDTF">2019-09-12T05:03:09Z</dcterms:created>
  <dcterms:modified xsi:type="dcterms:W3CDTF">2023-02-22T07:45:18Z</dcterms:modified>
</cp:coreProperties>
</file>