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ЭКОНОМИЧЕСКИЙ ОТДЕЛ\ФИНАНСЫ\ИЗМЕНЕНИЯ В БЮДЖЕТ\2022\Изменение сентябрь\Коллегия\"/>
    </mc:Choice>
  </mc:AlternateContent>
  <bookViews>
    <workbookView xWindow="0" yWindow="0" windowWidth="28800" windowHeight="12435"/>
  </bookViews>
  <sheets>
    <sheet name="Новый_3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P23" i="2" l="1"/>
  <c r="Q60" i="2" l="1"/>
  <c r="P67" i="2" l="1"/>
  <c r="Q65" i="2" l="1"/>
  <c r="P55" i="2" l="1"/>
  <c r="P37" i="2"/>
  <c r="P79" i="2" l="1"/>
  <c r="P78" i="2" s="1"/>
  <c r="P77" i="2" s="1"/>
  <c r="P76" i="2" s="1"/>
  <c r="P38" i="2" l="1"/>
  <c r="P17" i="2"/>
  <c r="P16" i="2" s="1"/>
  <c r="Q17" i="2"/>
  <c r="P84" i="2" l="1"/>
  <c r="P83" i="2" s="1"/>
  <c r="P82" i="2" s="1"/>
  <c r="P81" i="2" s="1"/>
  <c r="Q74" i="2"/>
  <c r="Q73" i="2" s="1"/>
  <c r="P74" i="2"/>
  <c r="P73" i="2" s="1"/>
  <c r="P49" i="2"/>
  <c r="P48" i="2" s="1"/>
  <c r="P47" i="2" s="1"/>
  <c r="P46" i="2" s="1"/>
  <c r="Q21" i="2"/>
  <c r="P20" i="2"/>
  <c r="P89" i="2"/>
  <c r="P88" i="2" s="1"/>
  <c r="P87" i="2" s="1"/>
  <c r="P86" i="2" s="1"/>
  <c r="Q69" i="2"/>
  <c r="Q71" i="2"/>
  <c r="P71" i="2"/>
  <c r="Q62" i="2"/>
  <c r="Q61" i="2" s="1"/>
  <c r="P62" i="2"/>
  <c r="P61" i="2" s="1"/>
  <c r="P60" i="2" s="1"/>
  <c r="P57" i="2"/>
  <c r="P56" i="2" s="1"/>
  <c r="P54" i="2"/>
  <c r="P53" i="2" s="1"/>
  <c r="P44" i="2"/>
  <c r="P43" i="2" s="1"/>
  <c r="Q35" i="2"/>
  <c r="Q34" i="2" s="1"/>
  <c r="P32" i="2"/>
  <c r="P31" i="2" s="1"/>
  <c r="P30" i="2" s="1"/>
  <c r="P28" i="2"/>
  <c r="P27" i="2" s="1"/>
  <c r="P26" i="2" s="1"/>
  <c r="P19" i="2" l="1"/>
  <c r="P15" i="2"/>
  <c r="Q59" i="2"/>
  <c r="P52" i="2"/>
  <c r="P51" i="2" s="1"/>
  <c r="P21" i="2"/>
  <c r="Q20" i="2"/>
  <c r="P36" i="2"/>
  <c r="Q19" i="2" l="1"/>
  <c r="Q14" i="2" s="1"/>
  <c r="Q64" i="2"/>
  <c r="P59" i="2"/>
  <c r="Q91" i="2" l="1"/>
  <c r="P69" i="2"/>
  <c r="P66" i="2" l="1"/>
  <c r="P41" i="2"/>
  <c r="P35" i="2" s="1"/>
  <c r="P34" i="2" s="1"/>
  <c r="P14" i="2" s="1"/>
  <c r="P65" i="2" l="1"/>
  <c r="P64" i="2" s="1"/>
  <c r="P91" i="2" s="1"/>
</calcChain>
</file>

<file path=xl/sharedStrings.xml><?xml version="1.0" encoding="utf-8"?>
<sst xmlns="http://schemas.openxmlformats.org/spreadsheetml/2006/main" count="224" uniqueCount="63">
  <si>
    <t>ИТОГО</t>
  </si>
  <si>
    <t>Субсидии бюджетным учреждениям</t>
  </si>
  <si>
    <t>9900000000</t>
  </si>
  <si>
    <t>Предоставление субсидий бюджетным, автономным учреждениям и иным некоммерческим организациям</t>
  </si>
  <si>
    <t xml:space="preserve">Непрограммные направления деятельности </t>
  </si>
  <si>
    <t/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</si>
  <si>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</si>
  <si>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</si>
  <si>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</si>
  <si>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</si>
  <si>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</si>
  <si>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</si>
  <si>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Д300000000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</si>
  <si>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</si>
  <si>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</si>
  <si>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Благоустройство</t>
  </si>
  <si>
    <t>ЖИЛИЩНО-КОММУНАЛЬНОЕ ХОЗЯЙСТВО</t>
  </si>
  <si>
    <t>Д400000000</t>
  </si>
  <si>
    <t>Дорожное хозяйство (дорожные фонды)</t>
  </si>
  <si>
    <t>НАЦИОНАЛЬНАЯ ЭКОНОМИКА</t>
  </si>
  <si>
    <t>Д100000000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</si>
  <si>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</si>
  <si>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</si>
  <si>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</si>
  <si>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Д200000000</t>
  </si>
  <si>
    <t>Уплата налогов, сборов и иных платежей</t>
  </si>
  <si>
    <t>Иные бюджетные ассигнования</t>
  </si>
  <si>
    <t>Другие общегосударственные вопросы</t>
  </si>
  <si>
    <t>Резервные средства</t>
  </si>
  <si>
    <t>Резервные фонды</t>
  </si>
  <si>
    <t>Специальные расходы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</si>
  <si>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</si>
  <si>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</si>
  <si>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</si>
  <si>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</si>
  <si>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</si>
  <si>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</si>
  <si>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</si>
  <si>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</si>
  <si>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</si>
  <si>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</si>
  <si>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</si>
  <si>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</si>
  <si>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</si>
  <si>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</si>
  <si>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</si>
  <si>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</si>
  <si>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</si>
  <si>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</si>
  <si>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Куйбышевского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</si>
  <si>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</si>
  <si>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</si>
  <si>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</si>
  <si>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</si>
  <si>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</si>
  <si>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</si>
  <si>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Куйбышевского внутригородского района городского округа Самара Самарской области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</si>
  <si>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</si>
  <si>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2018 - 2024 годы</t>
  </si>
  <si>
    <t xml:space="preserve">                                                                от "____"___________2022 г. №______</t>
  </si>
  <si>
    <t>Приложение 8</t>
  </si>
  <si>
    <t xml:space="preserve">                                                                Приложение 7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</si>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</sst>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</numFmts>
  <fonts count="10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2" fillId="2" borderId="0" xfId="1" applyFont="1" applyFill="1"/>
    <xf numFmtId="0" fontId="4" fillId="2" borderId="0" xfId="1" applyNumberFormat="1" applyFont="1" applyFill="1" applyProtection="1">
      <protection hidden="1"/>
    </xf>
    <xf numFmtId="0" fontId="5" fillId="2" borderId="0" xfId="1" applyNumberFormat="1" applyFont="1" applyFill="1" applyAlignment="1" applyProtection="1">
      <alignment horizontal="centerContinuous" vertical="center" wrapText="1"/>
      <protection hidden="1"/>
    </xf>
    <xf numFmtId="0" fontId="4" fillId="2" borderId="0" xfId="1" applyFont="1" applyFill="1" applyProtection="1"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4" xfId="1" applyFont="1" applyFill="1" applyBorder="1" applyProtection="1">
      <protection hidden="1"/>
    </xf>
    <xf numFmtId="167" fontId="3" fillId="2" borderId="7" xfId="1" applyNumberFormat="1" applyFont="1" applyFill="1" applyBorder="1" applyAlignment="1" applyProtection="1">
      <alignment horizontal="center" vertical="center" wrapText="1"/>
      <protection hidden="1"/>
    </xf>
    <xf numFmtId="169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1" applyNumberFormat="1" applyFont="1" applyFill="1" applyBorder="1" applyAlignment="1" applyProtection="1">
      <alignment vertical="center" wrapText="1"/>
      <protection hidden="1"/>
    </xf>
    <xf numFmtId="0" fontId="4" fillId="2" borderId="7" xfId="1" applyFont="1" applyFill="1" applyBorder="1" applyProtection="1">
      <protection hidden="1"/>
    </xf>
    <xf numFmtId="164" fontId="7" fillId="2" borderId="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6" xfId="1" applyFont="1" applyFill="1" applyBorder="1" applyProtection="1">
      <protection hidden="1"/>
    </xf>
    <xf numFmtId="169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NumberFormat="1" applyFont="1" applyFill="1" applyBorder="1" applyAlignment="1" applyProtection="1">
      <alignment vertical="top" wrapText="1"/>
      <protection hidden="1"/>
    </xf>
    <xf numFmtId="164" fontId="3" fillId="2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1" applyNumberFormat="1" applyFont="1" applyFill="1" applyBorder="1" applyAlignment="1" applyProtection="1">
      <alignment vertical="center" wrapText="1"/>
      <protection hidden="1"/>
    </xf>
    <xf numFmtId="170" fontId="2" fillId="2" borderId="0" xfId="1" applyNumberFormat="1" applyFont="1" applyFill="1"/>
    <xf numFmtId="16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vertical="center" wrapText="1"/>
      <protection hidden="1"/>
    </xf>
    <xf numFmtId="0" fontId="9" fillId="2" borderId="3" xfId="1" applyNumberFormat="1" applyFont="1" applyFill="1" applyBorder="1" applyAlignment="1" applyProtection="1">
      <alignment vertical="center" wrapText="1"/>
      <protection hidden="1"/>
    </xf>
    <xf numFmtId="0" fontId="9" fillId="2" borderId="3" xfId="1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vertical="top" wrapText="1"/>
      <protection hidden="1"/>
    </xf>
    <xf numFmtId="0" fontId="7" fillId="2" borderId="1" xfId="1" applyFont="1" applyFill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vertical="top" wrapText="1"/>
      <protection hidden="1"/>
    </xf>
    <xf numFmtId="0" fontId="4" fillId="2" borderId="1" xfId="1" applyFont="1" applyFill="1" applyBorder="1" applyAlignment="1" applyProtection="1">
      <protection hidden="1"/>
    </xf>
    <xf numFmtId="0" fontId="4" fillId="2" borderId="3" xfId="1" applyFont="1" applyFill="1" applyBorder="1" applyAlignment="1" applyProtection="1">
      <protection hidden="1"/>
    </xf>
    <xf numFmtId="0" fontId="4" fillId="2" borderId="2" xfId="1" applyFont="1" applyFill="1" applyBorder="1" applyAlignment="1" applyProtection="1"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8" fillId="2" borderId="2" xfId="1" applyNumberFormat="1" applyFont="1" applyFill="1" applyBorder="1" applyAlignment="1" applyProtection="1">
      <alignment horizontal="left" vertical="top" wrapText="1"/>
      <protection hidden="1"/>
    </xf>
    <xf numFmtId="164" fontId="8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8" fillId="2" borderId="0" xfId="1" applyNumberFormat="1" applyFont="1" applyFill="1" applyAlignment="1" applyProtection="1">
      <protection hidden="1"/>
    </xf>
    <xf numFmtId="164" fontId="8" fillId="2" borderId="0" xfId="1" applyNumberFormat="1" applyFont="1" applyFill="1" applyAlignment="1" applyProtection="1">
      <alignment horizontal="right" vertical="center" wrapText="1"/>
      <protection hidden="1"/>
    </xf>
    <xf numFmtId="0" fontId="3" fillId="2" borderId="0" xfId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166" fontId="3" fillId="2" borderId="1" xfId="1" applyNumberFormat="1" applyFont="1" applyFill="1" applyBorder="1" applyAlignment="1" applyProtection="1">
      <alignment vertical="center" wrapText="1"/>
      <protection hidden="1"/>
    </xf>
    <xf numFmtId="16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vertical="center" wrapText="1"/>
      <protection hidden="1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169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2" borderId="1" xfId="1" applyNumberFormat="1" applyFont="1" applyFill="1" applyBorder="1" applyAlignment="1" applyProtection="1">
      <alignment vertical="center" wrapText="1"/>
      <protection hidden="1"/>
    </xf>
    <xf numFmtId="16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yarovani\Desktop\&#1076;&#1086;&#1084;%201\%20&#1055;&#1088;&#1080;&#1083;&#1086;&#1078;&#1077;&#1085;&#1080;&#1077;%208%20%20&#1088;&#1072;&#1089;&#1093;&#1086;&#1076;&#1099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 refreshError="1">
        <row r="23">
          <cell r="Q23">
            <v>63185.3</v>
          </cell>
        </row>
        <row r="37">
          <cell r="Q37">
            <v>1663.9</v>
          </cell>
        </row>
        <row r="62">
          <cell r="Q62">
            <v>463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showGridLines="0" tabSelected="1" topLeftCell="J16" workbookViewId="0">
      <selection activeCell="N17" sqref="N17"/>
    </sheetView>
  </sheetViews>
  <sheetFormatPr defaultColWidth="9.140625" defaultRowHeight="12.75" x14ac:dyDescent="0.2"/>
  <cols>
    <col min="1" max="9" width="0" style="5" hidden="1" customWidth="1"/>
    <col min="10" max="10" width="7.140625" style="5" customWidth="1"/>
    <col min="11" max="11" width="8.28515625" style="5" customWidth="1"/>
    <col min="12" max="12" width="14.28515625" style="5" customWidth="1"/>
    <col min="13" max="13" width="10" style="5" customWidth="1"/>
    <col min="14" max="14" width="64.28515625" style="5" customWidth="1"/>
    <col min="15" max="15" width="0" style="5" hidden="1" customWidth="1"/>
    <col min="16" max="16" width="15" style="5" customWidth="1"/>
    <col min="17" max="17" width="14.28515625" style="5" customWidth="1"/>
    <col min="18" max="20" width="0" style="5" hidden="1" customWidth="1"/>
    <col min="21" max="21" width="29" style="5" customWidth="1"/>
    <col min="22" max="256" width="9.140625" style="5" customWidth="1"/>
    <col min="257" max="16384" width="9.140625" style="5"/>
  </cols>
  <sheetData>
    <row r="1" spans="1:21" ht="15.75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4" t="s">
        <v>61</v>
      </c>
      <c r="O1" s="4"/>
      <c r="P1" s="4"/>
      <c r="Q1" s="4"/>
      <c r="R1" s="1"/>
      <c r="S1" s="1"/>
      <c r="T1" s="1"/>
      <c r="U1" s="1"/>
    </row>
    <row r="2" spans="1:21" ht="15.75" x14ac:dyDescent="0.25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  <c r="N2" s="4" t="s">
        <v>49</v>
      </c>
      <c r="O2" s="4"/>
      <c r="P2" s="4"/>
      <c r="Q2" s="4"/>
      <c r="R2" s="1"/>
      <c r="S2" s="1"/>
      <c r="T2" s="1"/>
      <c r="U2" s="1"/>
    </row>
    <row r="3" spans="1:21" ht="15.75" x14ac:dyDescent="0.25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4"/>
      <c r="M3" s="4"/>
      <c r="N3" s="4" t="s">
        <v>48</v>
      </c>
      <c r="O3" s="4"/>
      <c r="P3" s="4"/>
      <c r="Q3" s="4"/>
      <c r="R3" s="1"/>
      <c r="S3" s="1"/>
      <c r="T3" s="1"/>
      <c r="U3" s="1"/>
    </row>
    <row r="4" spans="1:21" ht="15.75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4"/>
      <c r="M4" s="4"/>
      <c r="N4" s="4" t="s">
        <v>47</v>
      </c>
      <c r="O4" s="4"/>
      <c r="P4" s="4"/>
      <c r="Q4" s="4"/>
      <c r="R4" s="1"/>
      <c r="S4" s="1"/>
      <c r="T4" s="1"/>
      <c r="U4" s="1"/>
    </row>
    <row r="5" spans="1:21" ht="15.75" x14ac:dyDescent="0.25">
      <c r="A5" s="1"/>
      <c r="B5" s="2"/>
      <c r="C5" s="2"/>
      <c r="D5" s="2"/>
      <c r="E5" s="2"/>
      <c r="F5" s="2"/>
      <c r="G5" s="2"/>
      <c r="H5" s="2"/>
      <c r="I5" s="2"/>
      <c r="J5" s="3"/>
      <c r="K5" s="3"/>
      <c r="L5" s="4"/>
      <c r="M5" s="4"/>
      <c r="N5" s="4" t="s">
        <v>59</v>
      </c>
      <c r="O5" s="4"/>
      <c r="P5" s="4"/>
      <c r="Q5" s="4"/>
      <c r="R5" s="1"/>
      <c r="S5" s="1"/>
      <c r="T5" s="1"/>
      <c r="U5" s="1"/>
    </row>
    <row r="6" spans="1:21" ht="15.75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4"/>
      <c r="M6" s="6"/>
      <c r="N6" s="2"/>
      <c r="O6" s="6"/>
      <c r="P6" s="6"/>
      <c r="Q6" s="6"/>
      <c r="R6" s="1"/>
      <c r="S6" s="1"/>
      <c r="T6" s="1"/>
      <c r="U6" s="1"/>
    </row>
    <row r="7" spans="1:21" ht="15.75" x14ac:dyDescent="0.25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4"/>
      <c r="M7" s="6"/>
      <c r="N7" s="2"/>
      <c r="O7" s="6"/>
      <c r="P7" s="6"/>
      <c r="Q7" s="6"/>
      <c r="R7" s="1"/>
      <c r="S7" s="1"/>
      <c r="T7" s="1"/>
      <c r="U7" s="1"/>
    </row>
    <row r="8" spans="1:21" ht="18.75" x14ac:dyDescent="0.3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4"/>
      <c r="M8" s="4"/>
      <c r="N8" s="52" t="s">
        <v>60</v>
      </c>
      <c r="O8" s="4"/>
      <c r="P8" s="4"/>
      <c r="Q8" s="4"/>
      <c r="R8" s="1"/>
      <c r="S8" s="1"/>
      <c r="T8" s="1"/>
      <c r="U8" s="1"/>
    </row>
    <row r="9" spans="1:21" ht="72.75" customHeight="1" x14ac:dyDescent="0.2">
      <c r="A9" s="1"/>
      <c r="B9" s="7"/>
      <c r="C9" s="7"/>
      <c r="D9" s="7"/>
      <c r="E9" s="7"/>
      <c r="F9" s="7"/>
      <c r="G9" s="7"/>
      <c r="H9" s="7"/>
      <c r="I9" s="7"/>
      <c r="J9" s="57" t="s">
        <v>56</v>
      </c>
      <c r="K9" s="57"/>
      <c r="L9" s="57"/>
      <c r="M9" s="57"/>
      <c r="N9" s="57"/>
      <c r="O9" s="57"/>
      <c r="P9" s="57"/>
      <c r="Q9" s="57"/>
      <c r="R9" s="1"/>
      <c r="S9" s="1"/>
      <c r="T9" s="1"/>
      <c r="U9" s="1"/>
    </row>
    <row r="10" spans="1:21" ht="15.75" x14ac:dyDescent="0.25">
      <c r="A10" s="1"/>
      <c r="B10" s="8"/>
      <c r="C10" s="8"/>
      <c r="D10" s="8"/>
      <c r="E10" s="8"/>
      <c r="F10" s="8"/>
      <c r="G10" s="8"/>
      <c r="H10" s="8"/>
      <c r="I10" s="8"/>
      <c r="J10" s="4"/>
      <c r="K10" s="4"/>
      <c r="L10" s="4"/>
      <c r="M10" s="6"/>
      <c r="N10" s="8"/>
      <c r="O10" s="6"/>
      <c r="P10" s="6"/>
      <c r="Q10" s="9" t="s">
        <v>46</v>
      </c>
      <c r="R10" s="1"/>
      <c r="S10" s="1"/>
      <c r="T10" s="1"/>
      <c r="U10" s="1"/>
    </row>
    <row r="11" spans="1:21" ht="15.75" x14ac:dyDescent="0.25">
      <c r="A11" s="1"/>
      <c r="B11" s="6"/>
      <c r="C11" s="6"/>
      <c r="D11" s="6"/>
      <c r="E11" s="6"/>
      <c r="F11" s="6"/>
      <c r="G11" s="6"/>
      <c r="H11" s="55"/>
      <c r="I11" s="55"/>
      <c r="J11" s="62" t="s">
        <v>45</v>
      </c>
      <c r="K11" s="62"/>
      <c r="L11" s="62"/>
      <c r="M11" s="62"/>
      <c r="N11" s="61" t="s">
        <v>44</v>
      </c>
      <c r="O11" s="8"/>
      <c r="P11" s="62" t="s">
        <v>43</v>
      </c>
      <c r="Q11" s="62"/>
      <c r="R11" s="1"/>
      <c r="S11" s="1"/>
      <c r="T11" s="1"/>
      <c r="U11" s="1"/>
    </row>
    <row r="12" spans="1:21" ht="78.75" x14ac:dyDescent="0.25">
      <c r="A12" s="1"/>
      <c r="B12" s="6"/>
      <c r="C12" s="6"/>
      <c r="D12" s="6"/>
      <c r="E12" s="6"/>
      <c r="F12" s="6"/>
      <c r="G12" s="6"/>
      <c r="H12" s="55"/>
      <c r="I12" s="55"/>
      <c r="J12" s="10" t="s">
        <v>42</v>
      </c>
      <c r="K12" s="10" t="s">
        <v>41</v>
      </c>
      <c r="L12" s="10" t="s">
        <v>40</v>
      </c>
      <c r="M12" s="10" t="s">
        <v>39</v>
      </c>
      <c r="N12" s="61"/>
      <c r="O12" s="8"/>
      <c r="P12" s="11" t="s">
        <v>38</v>
      </c>
      <c r="Q12" s="11" t="s">
        <v>37</v>
      </c>
      <c r="R12" s="1"/>
      <c r="S12" s="1"/>
      <c r="T12" s="1"/>
      <c r="U12" s="1"/>
    </row>
    <row r="13" spans="1:21" ht="15.75" x14ac:dyDescent="0.25">
      <c r="A13" s="1"/>
      <c r="B13" s="12"/>
      <c r="C13" s="13"/>
      <c r="D13" s="13"/>
      <c r="E13" s="13"/>
      <c r="F13" s="13"/>
      <c r="G13" s="14"/>
      <c r="H13" s="13" t="s">
        <v>36</v>
      </c>
      <c r="I13" s="15"/>
      <c r="J13" s="10">
        <v>1</v>
      </c>
      <c r="K13" s="10">
        <v>2</v>
      </c>
      <c r="L13" s="10">
        <v>3</v>
      </c>
      <c r="M13" s="10">
        <v>4</v>
      </c>
      <c r="N13" s="16">
        <v>5</v>
      </c>
      <c r="O13" s="8"/>
      <c r="P13" s="10">
        <v>6</v>
      </c>
      <c r="Q13" s="10">
        <v>7</v>
      </c>
      <c r="R13" s="17"/>
      <c r="S13" s="17"/>
      <c r="T13" s="18"/>
      <c r="U13" s="1"/>
    </row>
    <row r="14" spans="1:21" ht="45" customHeight="1" x14ac:dyDescent="0.25">
      <c r="A14" s="19"/>
      <c r="B14" s="58">
        <v>100</v>
      </c>
      <c r="C14" s="58"/>
      <c r="D14" s="58"/>
      <c r="E14" s="58"/>
      <c r="F14" s="58"/>
      <c r="G14" s="58"/>
      <c r="H14" s="58"/>
      <c r="I14" s="20">
        <v>0</v>
      </c>
      <c r="J14" s="21">
        <v>1</v>
      </c>
      <c r="K14" s="21" t="s">
        <v>5</v>
      </c>
      <c r="L14" s="22" t="s">
        <v>5</v>
      </c>
      <c r="M14" s="23" t="s">
        <v>5</v>
      </c>
      <c r="N14" s="24" t="s">
        <v>35</v>
      </c>
      <c r="O14" s="25">
        <v>87408.5</v>
      </c>
      <c r="P14" s="26">
        <f>P19+P26+P30+P34+P15</f>
        <v>101488.2</v>
      </c>
      <c r="Q14" s="26">
        <f>Q19</f>
        <v>1620.2</v>
      </c>
      <c r="R14" s="59"/>
      <c r="S14" s="59"/>
      <c r="T14" s="59"/>
      <c r="U14" s="27"/>
    </row>
    <row r="15" spans="1:21" ht="30" x14ac:dyDescent="0.25">
      <c r="A15" s="19"/>
      <c r="B15" s="60">
        <v>104</v>
      </c>
      <c r="C15" s="60"/>
      <c r="D15" s="60"/>
      <c r="E15" s="60"/>
      <c r="F15" s="60"/>
      <c r="G15" s="60"/>
      <c r="H15" s="60"/>
      <c r="I15" s="20">
        <v>0</v>
      </c>
      <c r="J15" s="28">
        <v>1</v>
      </c>
      <c r="K15" s="28">
        <v>2</v>
      </c>
      <c r="L15" s="29" t="s">
        <v>5</v>
      </c>
      <c r="M15" s="30" t="s">
        <v>5</v>
      </c>
      <c r="N15" s="31" t="s">
        <v>52</v>
      </c>
      <c r="O15" s="25">
        <v>58571.199999999997</v>
      </c>
      <c r="P15" s="32">
        <f>P16</f>
        <v>2904.7</v>
      </c>
      <c r="Q15" s="32">
        <v>0</v>
      </c>
      <c r="R15" s="56"/>
      <c r="S15" s="56"/>
      <c r="T15" s="56"/>
      <c r="U15" s="27"/>
    </row>
    <row r="16" spans="1:21" ht="15.75" x14ac:dyDescent="0.25">
      <c r="A16" s="19"/>
      <c r="B16" s="60" t="s">
        <v>2</v>
      </c>
      <c r="C16" s="60"/>
      <c r="D16" s="60"/>
      <c r="E16" s="60"/>
      <c r="F16" s="60"/>
      <c r="G16" s="60"/>
      <c r="H16" s="60"/>
      <c r="I16" s="20">
        <v>0</v>
      </c>
      <c r="J16" s="28">
        <v>1</v>
      </c>
      <c r="K16" s="28">
        <v>2</v>
      </c>
      <c r="L16" s="29" t="s">
        <v>2</v>
      </c>
      <c r="M16" s="30" t="s">
        <v>5</v>
      </c>
      <c r="N16" s="33" t="s">
        <v>4</v>
      </c>
      <c r="O16" s="25">
        <v>58571.199999999997</v>
      </c>
      <c r="P16" s="32">
        <f>P17</f>
        <v>2904.7</v>
      </c>
      <c r="Q16" s="32">
        <v>0</v>
      </c>
      <c r="R16" s="56"/>
      <c r="S16" s="56"/>
      <c r="T16" s="56"/>
      <c r="U16" s="27"/>
    </row>
    <row r="17" spans="1:23" ht="60" x14ac:dyDescent="0.25">
      <c r="A17" s="19"/>
      <c r="B17" s="60">
        <v>100</v>
      </c>
      <c r="C17" s="60"/>
      <c r="D17" s="60"/>
      <c r="E17" s="60"/>
      <c r="F17" s="60"/>
      <c r="G17" s="60"/>
      <c r="H17" s="60"/>
      <c r="I17" s="20">
        <v>0</v>
      </c>
      <c r="J17" s="28">
        <v>1</v>
      </c>
      <c r="K17" s="28">
        <v>2</v>
      </c>
      <c r="L17" s="29" t="s">
        <v>2</v>
      </c>
      <c r="M17" s="30">
        <v>100</v>
      </c>
      <c r="N17" s="31" t="s">
        <v>33</v>
      </c>
      <c r="O17" s="25">
        <v>58061.2</v>
      </c>
      <c r="P17" s="32">
        <f>P18</f>
        <v>2904.7</v>
      </c>
      <c r="Q17" s="32">
        <f>Q18</f>
        <v>0</v>
      </c>
      <c r="R17" s="56"/>
      <c r="S17" s="56"/>
      <c r="T17" s="56"/>
      <c r="U17" s="27"/>
      <c r="W17" s="34"/>
    </row>
    <row r="18" spans="1:23" ht="30" x14ac:dyDescent="0.25">
      <c r="A18" s="19"/>
      <c r="B18" s="60">
        <v>120</v>
      </c>
      <c r="C18" s="60"/>
      <c r="D18" s="60"/>
      <c r="E18" s="60"/>
      <c r="F18" s="60"/>
      <c r="G18" s="60"/>
      <c r="H18" s="60"/>
      <c r="I18" s="20">
        <v>0</v>
      </c>
      <c r="J18" s="28">
        <v>1</v>
      </c>
      <c r="K18" s="28">
        <v>2</v>
      </c>
      <c r="L18" s="29" t="s">
        <v>2</v>
      </c>
      <c r="M18" s="30">
        <v>120</v>
      </c>
      <c r="N18" s="33" t="s">
        <v>32</v>
      </c>
      <c r="O18" s="25">
        <v>58061.2</v>
      </c>
      <c r="P18" s="32">
        <v>2904.7</v>
      </c>
      <c r="Q18" s="32">
        <v>0</v>
      </c>
      <c r="R18" s="56"/>
      <c r="S18" s="56"/>
      <c r="T18" s="56"/>
      <c r="U18" s="27"/>
    </row>
    <row r="19" spans="1:23" ht="45" x14ac:dyDescent="0.25">
      <c r="A19" s="19"/>
      <c r="B19" s="60">
        <v>104</v>
      </c>
      <c r="C19" s="60"/>
      <c r="D19" s="60"/>
      <c r="E19" s="60"/>
      <c r="F19" s="60"/>
      <c r="G19" s="60"/>
      <c r="H19" s="60"/>
      <c r="I19" s="20">
        <v>0</v>
      </c>
      <c r="J19" s="28">
        <v>1</v>
      </c>
      <c r="K19" s="28">
        <v>4</v>
      </c>
      <c r="L19" s="29" t="s">
        <v>5</v>
      </c>
      <c r="M19" s="30" t="s">
        <v>5</v>
      </c>
      <c r="N19" s="31" t="s">
        <v>34</v>
      </c>
      <c r="O19" s="25">
        <v>58571.199999999997</v>
      </c>
      <c r="P19" s="32">
        <f>P20</f>
        <v>74254.5</v>
      </c>
      <c r="Q19" s="32">
        <f>Q20</f>
        <v>1620.2</v>
      </c>
      <c r="R19" s="56"/>
      <c r="S19" s="56"/>
      <c r="T19" s="56"/>
      <c r="U19" s="27"/>
    </row>
    <row r="20" spans="1:23" ht="15.75" x14ac:dyDescent="0.25">
      <c r="A20" s="19"/>
      <c r="B20" s="60" t="s">
        <v>2</v>
      </c>
      <c r="C20" s="60"/>
      <c r="D20" s="60"/>
      <c r="E20" s="60"/>
      <c r="F20" s="60"/>
      <c r="G20" s="60"/>
      <c r="H20" s="60"/>
      <c r="I20" s="20">
        <v>0</v>
      </c>
      <c r="J20" s="28">
        <v>1</v>
      </c>
      <c r="K20" s="28">
        <v>4</v>
      </c>
      <c r="L20" s="29" t="s">
        <v>2</v>
      </c>
      <c r="M20" s="30" t="s">
        <v>5</v>
      </c>
      <c r="N20" s="33" t="s">
        <v>4</v>
      </c>
      <c r="O20" s="25">
        <v>58571.199999999997</v>
      </c>
      <c r="P20" s="32">
        <f>P22+P25</f>
        <v>74254.5</v>
      </c>
      <c r="Q20" s="32">
        <f>Q22+Q25</f>
        <v>1620.2</v>
      </c>
      <c r="R20" s="56"/>
      <c r="S20" s="56"/>
      <c r="T20" s="56"/>
      <c r="U20" s="27"/>
    </row>
    <row r="21" spans="1:23" ht="60" x14ac:dyDescent="0.25">
      <c r="A21" s="19"/>
      <c r="B21" s="60">
        <v>100</v>
      </c>
      <c r="C21" s="60"/>
      <c r="D21" s="60"/>
      <c r="E21" s="60"/>
      <c r="F21" s="60"/>
      <c r="G21" s="60"/>
      <c r="H21" s="60"/>
      <c r="I21" s="20">
        <v>0</v>
      </c>
      <c r="J21" s="28">
        <v>1</v>
      </c>
      <c r="K21" s="28">
        <v>4</v>
      </c>
      <c r="L21" s="29" t="s">
        <v>2</v>
      </c>
      <c r="M21" s="30">
        <v>100</v>
      </c>
      <c r="N21" s="31" t="s">
        <v>33</v>
      </c>
      <c r="O21" s="25">
        <v>58061.2</v>
      </c>
      <c r="P21" s="32">
        <f>P22</f>
        <v>73771.899999999994</v>
      </c>
      <c r="Q21" s="32">
        <f>Q22</f>
        <v>1620.2</v>
      </c>
      <c r="R21" s="56"/>
      <c r="S21" s="56"/>
      <c r="T21" s="56"/>
      <c r="U21" s="27"/>
    </row>
    <row r="22" spans="1:23" ht="30" x14ac:dyDescent="0.25">
      <c r="A22" s="19"/>
      <c r="B22" s="60">
        <v>120</v>
      </c>
      <c r="C22" s="60"/>
      <c r="D22" s="60"/>
      <c r="E22" s="60"/>
      <c r="F22" s="60"/>
      <c r="G22" s="60"/>
      <c r="H22" s="60"/>
      <c r="I22" s="20">
        <v>0</v>
      </c>
      <c r="J22" s="28">
        <v>1</v>
      </c>
      <c r="K22" s="28">
        <v>4</v>
      </c>
      <c r="L22" s="29" t="s">
        <v>2</v>
      </c>
      <c r="M22" s="30">
        <v>120</v>
      </c>
      <c r="N22" s="33" t="s">
        <v>32</v>
      </c>
      <c r="O22" s="25">
        <v>58061.2</v>
      </c>
      <c r="P22" s="32">
        <v>73771.899999999994</v>
      </c>
      <c r="Q22" s="32">
        <v>1620.2</v>
      </c>
      <c r="R22" s="56"/>
      <c r="S22" s="56"/>
      <c r="T22" s="56"/>
      <c r="U22" s="27"/>
    </row>
    <row r="23" spans="1:23" ht="15.75" x14ac:dyDescent="0.25">
      <c r="A23" s="19"/>
      <c r="B23" s="60">
        <v>800</v>
      </c>
      <c r="C23" s="60"/>
      <c r="D23" s="60"/>
      <c r="E23" s="60"/>
      <c r="F23" s="60"/>
      <c r="G23" s="60"/>
      <c r="H23" s="60"/>
      <c r="I23" s="20">
        <v>0</v>
      </c>
      <c r="J23" s="28">
        <v>1</v>
      </c>
      <c r="K23" s="28">
        <v>4</v>
      </c>
      <c r="L23" s="29" t="s">
        <v>2</v>
      </c>
      <c r="M23" s="30">
        <v>800</v>
      </c>
      <c r="N23" s="31" t="s">
        <v>26</v>
      </c>
      <c r="O23" s="25">
        <v>510</v>
      </c>
      <c r="P23" s="32">
        <f>P25+P24</f>
        <v>510</v>
      </c>
      <c r="Q23" s="32">
        <v>0</v>
      </c>
      <c r="R23" s="56"/>
      <c r="S23" s="56"/>
      <c r="T23" s="56"/>
      <c r="U23" s="27"/>
    </row>
    <row r="24" spans="1:23" ht="15.75" x14ac:dyDescent="0.25">
      <c r="A24" s="19"/>
      <c r="B24" s="54"/>
      <c r="C24" s="54"/>
      <c r="D24" s="54"/>
      <c r="E24" s="54"/>
      <c r="F24" s="54"/>
      <c r="G24" s="54"/>
      <c r="H24" s="54"/>
      <c r="I24" s="20"/>
      <c r="J24" s="28">
        <v>1</v>
      </c>
      <c r="K24" s="28">
        <v>4</v>
      </c>
      <c r="L24" s="29" t="s">
        <v>2</v>
      </c>
      <c r="M24" s="30">
        <v>830</v>
      </c>
      <c r="N24" s="31" t="s">
        <v>62</v>
      </c>
      <c r="O24" s="25"/>
      <c r="P24" s="32">
        <v>27.4</v>
      </c>
      <c r="Q24" s="32"/>
      <c r="R24" s="53"/>
      <c r="S24" s="53"/>
      <c r="T24" s="53"/>
      <c r="U24" s="27"/>
    </row>
    <row r="25" spans="1:23" ht="15.75" x14ac:dyDescent="0.25">
      <c r="A25" s="19"/>
      <c r="B25" s="60">
        <v>850</v>
      </c>
      <c r="C25" s="60"/>
      <c r="D25" s="60"/>
      <c r="E25" s="60"/>
      <c r="F25" s="60"/>
      <c r="G25" s="60"/>
      <c r="H25" s="60"/>
      <c r="I25" s="20">
        <v>0</v>
      </c>
      <c r="J25" s="28">
        <v>1</v>
      </c>
      <c r="K25" s="28">
        <v>4</v>
      </c>
      <c r="L25" s="29" t="s">
        <v>2</v>
      </c>
      <c r="M25" s="30">
        <v>850</v>
      </c>
      <c r="N25" s="33" t="s">
        <v>25</v>
      </c>
      <c r="O25" s="25">
        <v>510</v>
      </c>
      <c r="P25" s="32">
        <v>482.6</v>
      </c>
      <c r="Q25" s="32">
        <v>0</v>
      </c>
      <c r="R25" s="56"/>
      <c r="S25" s="56"/>
      <c r="T25" s="56"/>
      <c r="U25" s="27"/>
    </row>
    <row r="26" spans="1:23" ht="15.75" hidden="1" x14ac:dyDescent="0.25">
      <c r="A26" s="19"/>
      <c r="B26" s="60">
        <v>107</v>
      </c>
      <c r="C26" s="60"/>
      <c r="D26" s="60"/>
      <c r="E26" s="60"/>
      <c r="F26" s="60"/>
      <c r="G26" s="60"/>
      <c r="H26" s="60"/>
      <c r="I26" s="20">
        <v>0</v>
      </c>
      <c r="J26" s="28">
        <v>1</v>
      </c>
      <c r="K26" s="28">
        <v>7</v>
      </c>
      <c r="L26" s="29" t="s">
        <v>5</v>
      </c>
      <c r="M26" s="30" t="s">
        <v>5</v>
      </c>
      <c r="N26" s="31" t="s">
        <v>31</v>
      </c>
      <c r="O26" s="25">
        <v>4901.6000000000004</v>
      </c>
      <c r="P26" s="32">
        <f>P27</f>
        <v>0</v>
      </c>
      <c r="Q26" s="32">
        <v>0</v>
      </c>
      <c r="R26" s="56"/>
      <c r="S26" s="56"/>
      <c r="T26" s="56"/>
      <c r="U26" s="27"/>
    </row>
    <row r="27" spans="1:23" ht="15.75" hidden="1" x14ac:dyDescent="0.25">
      <c r="A27" s="19"/>
      <c r="B27" s="60" t="s">
        <v>2</v>
      </c>
      <c r="C27" s="60"/>
      <c r="D27" s="60"/>
      <c r="E27" s="60"/>
      <c r="F27" s="60"/>
      <c r="G27" s="60"/>
      <c r="H27" s="60"/>
      <c r="I27" s="20">
        <v>0</v>
      </c>
      <c r="J27" s="28">
        <v>1</v>
      </c>
      <c r="K27" s="28">
        <v>7</v>
      </c>
      <c r="L27" s="29" t="s">
        <v>2</v>
      </c>
      <c r="M27" s="30" t="s">
        <v>5</v>
      </c>
      <c r="N27" s="33" t="s">
        <v>4</v>
      </c>
      <c r="O27" s="25">
        <v>4901.6000000000004</v>
      </c>
      <c r="P27" s="32">
        <f>P28</f>
        <v>0</v>
      </c>
      <c r="Q27" s="32">
        <v>0</v>
      </c>
      <c r="R27" s="56"/>
      <c r="S27" s="56"/>
      <c r="T27" s="56"/>
      <c r="U27" s="27"/>
    </row>
    <row r="28" spans="1:23" ht="15.75" hidden="1" x14ac:dyDescent="0.25">
      <c r="A28" s="19"/>
      <c r="B28" s="60">
        <v>800</v>
      </c>
      <c r="C28" s="60"/>
      <c r="D28" s="60"/>
      <c r="E28" s="60"/>
      <c r="F28" s="60"/>
      <c r="G28" s="60"/>
      <c r="H28" s="60"/>
      <c r="I28" s="20">
        <v>0</v>
      </c>
      <c r="J28" s="28">
        <v>1</v>
      </c>
      <c r="K28" s="28">
        <v>7</v>
      </c>
      <c r="L28" s="29" t="s">
        <v>2</v>
      </c>
      <c r="M28" s="30">
        <v>800</v>
      </c>
      <c r="N28" s="31" t="s">
        <v>26</v>
      </c>
      <c r="O28" s="25">
        <v>4901.6000000000004</v>
      </c>
      <c r="P28" s="32">
        <f>P29</f>
        <v>0</v>
      </c>
      <c r="Q28" s="32">
        <v>0</v>
      </c>
      <c r="R28" s="56"/>
      <c r="S28" s="56"/>
      <c r="T28" s="56"/>
      <c r="U28" s="27"/>
    </row>
    <row r="29" spans="1:23" ht="15.75" hidden="1" x14ac:dyDescent="0.25">
      <c r="A29" s="19"/>
      <c r="B29" s="60">
        <v>880</v>
      </c>
      <c r="C29" s="60"/>
      <c r="D29" s="60"/>
      <c r="E29" s="60"/>
      <c r="F29" s="60"/>
      <c r="G29" s="60"/>
      <c r="H29" s="60"/>
      <c r="I29" s="20">
        <v>0</v>
      </c>
      <c r="J29" s="28">
        <v>1</v>
      </c>
      <c r="K29" s="28">
        <v>7</v>
      </c>
      <c r="L29" s="29" t="s">
        <v>2</v>
      </c>
      <c r="M29" s="30">
        <v>880</v>
      </c>
      <c r="N29" s="33" t="s">
        <v>30</v>
      </c>
      <c r="O29" s="25">
        <v>4901.6000000000004</v>
      </c>
      <c r="P29" s="32">
        <v>0</v>
      </c>
      <c r="Q29" s="32">
        <v>0</v>
      </c>
      <c r="R29" s="56"/>
      <c r="S29" s="56"/>
      <c r="T29" s="56"/>
      <c r="U29" s="27"/>
    </row>
    <row r="30" spans="1:23" ht="15.75" x14ac:dyDescent="0.25">
      <c r="A30" s="19"/>
      <c r="B30" s="60">
        <v>111</v>
      </c>
      <c r="C30" s="60"/>
      <c r="D30" s="60"/>
      <c r="E30" s="60"/>
      <c r="F30" s="60"/>
      <c r="G30" s="60"/>
      <c r="H30" s="60"/>
      <c r="I30" s="20">
        <v>0</v>
      </c>
      <c r="J30" s="28">
        <v>1</v>
      </c>
      <c r="K30" s="28">
        <v>11</v>
      </c>
      <c r="L30" s="29" t="s">
        <v>5</v>
      </c>
      <c r="M30" s="30" t="s">
        <v>5</v>
      </c>
      <c r="N30" s="31" t="s">
        <v>29</v>
      </c>
      <c r="O30" s="25">
        <v>3.9</v>
      </c>
      <c r="P30" s="32">
        <f>P31</f>
        <v>4</v>
      </c>
      <c r="Q30" s="32">
        <v>0</v>
      </c>
      <c r="R30" s="56"/>
      <c r="S30" s="56"/>
      <c r="T30" s="56"/>
      <c r="U30" s="27"/>
    </row>
    <row r="31" spans="1:23" ht="15.75" x14ac:dyDescent="0.25">
      <c r="A31" s="19"/>
      <c r="B31" s="60" t="s">
        <v>2</v>
      </c>
      <c r="C31" s="60"/>
      <c r="D31" s="60"/>
      <c r="E31" s="60"/>
      <c r="F31" s="60"/>
      <c r="G31" s="60"/>
      <c r="H31" s="60"/>
      <c r="I31" s="20">
        <v>0</v>
      </c>
      <c r="J31" s="28">
        <v>1</v>
      </c>
      <c r="K31" s="28">
        <v>11</v>
      </c>
      <c r="L31" s="29" t="s">
        <v>2</v>
      </c>
      <c r="M31" s="30" t="s">
        <v>5</v>
      </c>
      <c r="N31" s="33" t="s">
        <v>4</v>
      </c>
      <c r="O31" s="25">
        <v>3.9</v>
      </c>
      <c r="P31" s="32">
        <f>P32</f>
        <v>4</v>
      </c>
      <c r="Q31" s="32">
        <v>0</v>
      </c>
      <c r="R31" s="56"/>
      <c r="S31" s="56"/>
      <c r="T31" s="56"/>
      <c r="U31" s="27"/>
    </row>
    <row r="32" spans="1:23" ht="15.75" x14ac:dyDescent="0.25">
      <c r="A32" s="19"/>
      <c r="B32" s="60">
        <v>800</v>
      </c>
      <c r="C32" s="60"/>
      <c r="D32" s="60"/>
      <c r="E32" s="60"/>
      <c r="F32" s="60"/>
      <c r="G32" s="60"/>
      <c r="H32" s="60"/>
      <c r="I32" s="20">
        <v>0</v>
      </c>
      <c r="J32" s="28">
        <v>1</v>
      </c>
      <c r="K32" s="28">
        <v>11</v>
      </c>
      <c r="L32" s="29" t="s">
        <v>2</v>
      </c>
      <c r="M32" s="30">
        <v>800</v>
      </c>
      <c r="N32" s="31" t="s">
        <v>26</v>
      </c>
      <c r="O32" s="25">
        <v>3.9</v>
      </c>
      <c r="P32" s="32">
        <f>P33</f>
        <v>4</v>
      </c>
      <c r="Q32" s="32">
        <v>0</v>
      </c>
      <c r="R32" s="56"/>
      <c r="S32" s="56"/>
      <c r="T32" s="56"/>
      <c r="U32" s="27"/>
    </row>
    <row r="33" spans="1:21" ht="15.75" x14ac:dyDescent="0.25">
      <c r="A33" s="19"/>
      <c r="B33" s="60">
        <v>870</v>
      </c>
      <c r="C33" s="60"/>
      <c r="D33" s="60"/>
      <c r="E33" s="60"/>
      <c r="F33" s="60"/>
      <c r="G33" s="60"/>
      <c r="H33" s="60"/>
      <c r="I33" s="20">
        <v>0</v>
      </c>
      <c r="J33" s="28">
        <v>1</v>
      </c>
      <c r="K33" s="28">
        <v>11</v>
      </c>
      <c r="L33" s="29" t="s">
        <v>2</v>
      </c>
      <c r="M33" s="30">
        <v>870</v>
      </c>
      <c r="N33" s="33" t="s">
        <v>28</v>
      </c>
      <c r="O33" s="25">
        <v>3.9</v>
      </c>
      <c r="P33" s="32">
        <v>4</v>
      </c>
      <c r="Q33" s="32">
        <v>0</v>
      </c>
      <c r="R33" s="56"/>
      <c r="S33" s="56"/>
      <c r="T33" s="56"/>
      <c r="U33" s="27"/>
    </row>
    <row r="34" spans="1:21" ht="15.75" x14ac:dyDescent="0.25">
      <c r="A34" s="19"/>
      <c r="B34" s="60">
        <v>113</v>
      </c>
      <c r="C34" s="60"/>
      <c r="D34" s="60"/>
      <c r="E34" s="60"/>
      <c r="F34" s="60"/>
      <c r="G34" s="60"/>
      <c r="H34" s="60"/>
      <c r="I34" s="20">
        <v>0</v>
      </c>
      <c r="J34" s="28">
        <v>1</v>
      </c>
      <c r="K34" s="28">
        <v>13</v>
      </c>
      <c r="L34" s="29" t="s">
        <v>5</v>
      </c>
      <c r="M34" s="30" t="s">
        <v>5</v>
      </c>
      <c r="N34" s="31" t="s">
        <v>27</v>
      </c>
      <c r="O34" s="25">
        <v>23931.8</v>
      </c>
      <c r="P34" s="32">
        <f>P35+P43</f>
        <v>24325</v>
      </c>
      <c r="Q34" s="32">
        <f>Q35+Q43</f>
        <v>0</v>
      </c>
      <c r="R34" s="56"/>
      <c r="S34" s="56"/>
      <c r="T34" s="56"/>
      <c r="U34" s="27"/>
    </row>
    <row r="35" spans="1:21" ht="15.75" x14ac:dyDescent="0.25">
      <c r="A35" s="19"/>
      <c r="B35" s="60" t="s">
        <v>2</v>
      </c>
      <c r="C35" s="60"/>
      <c r="D35" s="60"/>
      <c r="E35" s="60"/>
      <c r="F35" s="60"/>
      <c r="G35" s="60"/>
      <c r="H35" s="60"/>
      <c r="I35" s="20">
        <v>0</v>
      </c>
      <c r="J35" s="28">
        <v>1</v>
      </c>
      <c r="K35" s="28">
        <v>13</v>
      </c>
      <c r="L35" s="29" t="s">
        <v>2</v>
      </c>
      <c r="M35" s="30" t="s">
        <v>5</v>
      </c>
      <c r="N35" s="33" t="s">
        <v>4</v>
      </c>
      <c r="O35" s="25">
        <v>23231.8</v>
      </c>
      <c r="P35" s="32">
        <f>P36+P38+P41</f>
        <v>23525</v>
      </c>
      <c r="Q35" s="32">
        <f>Q37+Q39+Q42</f>
        <v>0</v>
      </c>
      <c r="R35" s="56"/>
      <c r="S35" s="56"/>
      <c r="T35" s="56"/>
      <c r="U35" s="27"/>
    </row>
    <row r="36" spans="1:21" ht="30" x14ac:dyDescent="0.25">
      <c r="A36" s="19"/>
      <c r="B36" s="60">
        <v>200</v>
      </c>
      <c r="C36" s="60"/>
      <c r="D36" s="60"/>
      <c r="E36" s="60"/>
      <c r="F36" s="60"/>
      <c r="G36" s="60"/>
      <c r="H36" s="60"/>
      <c r="I36" s="20">
        <v>0</v>
      </c>
      <c r="J36" s="28">
        <v>1</v>
      </c>
      <c r="K36" s="28">
        <v>13</v>
      </c>
      <c r="L36" s="29" t="s">
        <v>2</v>
      </c>
      <c r="M36" s="30">
        <v>200</v>
      </c>
      <c r="N36" s="31" t="s">
        <v>14</v>
      </c>
      <c r="O36" s="25">
        <v>2280</v>
      </c>
      <c r="P36" s="32">
        <f>P37</f>
        <v>1663.9</v>
      </c>
      <c r="Q36" s="32">
        <v>0</v>
      </c>
      <c r="R36" s="56"/>
      <c r="S36" s="56"/>
      <c r="T36" s="56"/>
      <c r="U36" s="27"/>
    </row>
    <row r="37" spans="1:21" ht="30" x14ac:dyDescent="0.25">
      <c r="A37" s="19"/>
      <c r="B37" s="60">
        <v>240</v>
      </c>
      <c r="C37" s="60"/>
      <c r="D37" s="60"/>
      <c r="E37" s="60"/>
      <c r="F37" s="60"/>
      <c r="G37" s="60"/>
      <c r="H37" s="60"/>
      <c r="I37" s="20">
        <v>0</v>
      </c>
      <c r="J37" s="28">
        <v>1</v>
      </c>
      <c r="K37" s="28">
        <v>13</v>
      </c>
      <c r="L37" s="29" t="s">
        <v>2</v>
      </c>
      <c r="M37" s="30">
        <v>240</v>
      </c>
      <c r="N37" s="33" t="s">
        <v>13</v>
      </c>
      <c r="O37" s="25">
        <v>2280</v>
      </c>
      <c r="P37" s="32">
        <f>[1]Новый_1!$Q$37</f>
        <v>1663.9</v>
      </c>
      <c r="Q37" s="32">
        <v>0</v>
      </c>
      <c r="R37" s="56"/>
      <c r="S37" s="56"/>
      <c r="T37" s="56"/>
      <c r="U37" s="27"/>
    </row>
    <row r="38" spans="1:21" ht="15.75" x14ac:dyDescent="0.25">
      <c r="A38" s="19"/>
      <c r="B38" s="60">
        <v>800</v>
      </c>
      <c r="C38" s="60"/>
      <c r="D38" s="60"/>
      <c r="E38" s="60"/>
      <c r="F38" s="60"/>
      <c r="G38" s="60"/>
      <c r="H38" s="60"/>
      <c r="I38" s="20">
        <v>0</v>
      </c>
      <c r="J38" s="28">
        <v>1</v>
      </c>
      <c r="K38" s="28">
        <v>13</v>
      </c>
      <c r="L38" s="29" t="s">
        <v>2</v>
      </c>
      <c r="M38" s="30">
        <v>800</v>
      </c>
      <c r="N38" s="31" t="s">
        <v>26</v>
      </c>
      <c r="O38" s="25">
        <v>0.1</v>
      </c>
      <c r="P38" s="32">
        <f>P39+P40</f>
        <v>633.6</v>
      </c>
      <c r="Q38" s="32">
        <v>0</v>
      </c>
      <c r="R38" s="56"/>
      <c r="S38" s="56"/>
      <c r="T38" s="56"/>
      <c r="U38" s="27"/>
    </row>
    <row r="39" spans="1:21" ht="15.75" x14ac:dyDescent="0.25">
      <c r="A39" s="19"/>
      <c r="B39" s="60">
        <v>850</v>
      </c>
      <c r="C39" s="60"/>
      <c r="D39" s="60"/>
      <c r="E39" s="60"/>
      <c r="F39" s="60"/>
      <c r="G39" s="60"/>
      <c r="H39" s="60"/>
      <c r="I39" s="20">
        <v>0</v>
      </c>
      <c r="J39" s="28">
        <v>1</v>
      </c>
      <c r="K39" s="28">
        <v>13</v>
      </c>
      <c r="L39" s="29" t="s">
        <v>2</v>
      </c>
      <c r="M39" s="30">
        <v>850</v>
      </c>
      <c r="N39" s="33" t="s">
        <v>25</v>
      </c>
      <c r="O39" s="25">
        <v>0.1</v>
      </c>
      <c r="P39" s="32">
        <v>88.9</v>
      </c>
      <c r="Q39" s="32">
        <v>0</v>
      </c>
      <c r="R39" s="56"/>
      <c r="S39" s="56"/>
      <c r="T39" s="56"/>
      <c r="U39" s="27"/>
    </row>
    <row r="40" spans="1:21" ht="15.75" x14ac:dyDescent="0.25">
      <c r="A40" s="19"/>
      <c r="B40" s="35"/>
      <c r="C40" s="35"/>
      <c r="D40" s="35"/>
      <c r="E40" s="35"/>
      <c r="F40" s="35"/>
      <c r="G40" s="35"/>
      <c r="H40" s="35"/>
      <c r="I40" s="20"/>
      <c r="J40" s="28">
        <v>1</v>
      </c>
      <c r="K40" s="28">
        <v>13</v>
      </c>
      <c r="L40" s="29" t="s">
        <v>2</v>
      </c>
      <c r="M40" s="30">
        <v>870</v>
      </c>
      <c r="N40" s="33" t="s">
        <v>28</v>
      </c>
      <c r="O40" s="25"/>
      <c r="P40" s="32">
        <v>544.70000000000005</v>
      </c>
      <c r="Q40" s="32">
        <v>0</v>
      </c>
      <c r="R40" s="36"/>
      <c r="S40" s="36"/>
      <c r="T40" s="36"/>
      <c r="U40" s="27"/>
    </row>
    <row r="41" spans="1:21" ht="30" x14ac:dyDescent="0.25">
      <c r="A41" s="19"/>
      <c r="B41" s="60">
        <v>600</v>
      </c>
      <c r="C41" s="60"/>
      <c r="D41" s="60"/>
      <c r="E41" s="60"/>
      <c r="F41" s="60"/>
      <c r="G41" s="60"/>
      <c r="H41" s="60"/>
      <c r="I41" s="20">
        <v>0</v>
      </c>
      <c r="J41" s="28">
        <v>1</v>
      </c>
      <c r="K41" s="28">
        <v>13</v>
      </c>
      <c r="L41" s="29" t="s">
        <v>2</v>
      </c>
      <c r="M41" s="30">
        <v>600</v>
      </c>
      <c r="N41" s="31" t="s">
        <v>3</v>
      </c>
      <c r="O41" s="25">
        <v>20951.7</v>
      </c>
      <c r="P41" s="32">
        <f>P42</f>
        <v>21227.5</v>
      </c>
      <c r="Q41" s="32">
        <v>0</v>
      </c>
      <c r="R41" s="56"/>
      <c r="S41" s="56"/>
      <c r="T41" s="56"/>
      <c r="U41" s="27"/>
    </row>
    <row r="42" spans="1:21" ht="15.75" x14ac:dyDescent="0.25">
      <c r="A42" s="19"/>
      <c r="B42" s="60">
        <v>610</v>
      </c>
      <c r="C42" s="60"/>
      <c r="D42" s="60"/>
      <c r="E42" s="60"/>
      <c r="F42" s="60"/>
      <c r="G42" s="60"/>
      <c r="H42" s="60"/>
      <c r="I42" s="20">
        <v>0</v>
      </c>
      <c r="J42" s="28">
        <v>1</v>
      </c>
      <c r="K42" s="28">
        <v>13</v>
      </c>
      <c r="L42" s="29" t="s">
        <v>2</v>
      </c>
      <c r="M42" s="30">
        <v>610</v>
      </c>
      <c r="N42" s="33" t="s">
        <v>1</v>
      </c>
      <c r="O42" s="25">
        <v>20951.7</v>
      </c>
      <c r="P42" s="32">
        <v>21227.5</v>
      </c>
      <c r="Q42" s="32">
        <v>0</v>
      </c>
      <c r="R42" s="56"/>
      <c r="S42" s="56"/>
      <c r="T42" s="56"/>
      <c r="U42" s="27"/>
    </row>
    <row r="43" spans="1:21" ht="60" x14ac:dyDescent="0.25">
      <c r="A43" s="19"/>
      <c r="B43" s="60" t="s">
        <v>24</v>
      </c>
      <c r="C43" s="60"/>
      <c r="D43" s="60"/>
      <c r="E43" s="60"/>
      <c r="F43" s="60"/>
      <c r="G43" s="60"/>
      <c r="H43" s="60"/>
      <c r="I43" s="20">
        <v>0</v>
      </c>
      <c r="J43" s="28">
        <v>1</v>
      </c>
      <c r="K43" s="28">
        <v>13</v>
      </c>
      <c r="L43" s="29" t="s">
        <v>24</v>
      </c>
      <c r="M43" s="30" t="s">
        <v>5</v>
      </c>
      <c r="N43" s="31" t="s">
        <v>57</v>
      </c>
      <c r="O43" s="25">
        <v>700</v>
      </c>
      <c r="P43" s="32">
        <f>P44</f>
        <v>800</v>
      </c>
      <c r="Q43" s="32">
        <v>0</v>
      </c>
      <c r="R43" s="56"/>
      <c r="S43" s="56"/>
      <c r="T43" s="56"/>
      <c r="U43" s="27"/>
    </row>
    <row r="44" spans="1:21" ht="30" x14ac:dyDescent="0.25">
      <c r="A44" s="19"/>
      <c r="B44" s="60">
        <v>200</v>
      </c>
      <c r="C44" s="60"/>
      <c r="D44" s="60"/>
      <c r="E44" s="60"/>
      <c r="F44" s="60"/>
      <c r="G44" s="60"/>
      <c r="H44" s="60"/>
      <c r="I44" s="20">
        <v>0</v>
      </c>
      <c r="J44" s="28">
        <v>1</v>
      </c>
      <c r="K44" s="28">
        <v>13</v>
      </c>
      <c r="L44" s="29" t="s">
        <v>24</v>
      </c>
      <c r="M44" s="30">
        <v>200</v>
      </c>
      <c r="N44" s="33" t="s">
        <v>14</v>
      </c>
      <c r="O44" s="25">
        <v>700</v>
      </c>
      <c r="P44" s="32">
        <f>P45</f>
        <v>800</v>
      </c>
      <c r="Q44" s="32">
        <v>0</v>
      </c>
      <c r="R44" s="56"/>
      <c r="S44" s="56"/>
      <c r="T44" s="56"/>
      <c r="U44" s="27"/>
    </row>
    <row r="45" spans="1:21" ht="30" x14ac:dyDescent="0.25">
      <c r="A45" s="19"/>
      <c r="B45" s="60">
        <v>240</v>
      </c>
      <c r="C45" s="60"/>
      <c r="D45" s="60"/>
      <c r="E45" s="60"/>
      <c r="F45" s="60"/>
      <c r="G45" s="60"/>
      <c r="H45" s="60"/>
      <c r="I45" s="20">
        <v>0</v>
      </c>
      <c r="J45" s="28">
        <v>1</v>
      </c>
      <c r="K45" s="28">
        <v>13</v>
      </c>
      <c r="L45" s="29" t="s">
        <v>24</v>
      </c>
      <c r="M45" s="30">
        <v>240</v>
      </c>
      <c r="N45" s="31" t="s">
        <v>13</v>
      </c>
      <c r="O45" s="25">
        <v>700</v>
      </c>
      <c r="P45" s="32">
        <v>800</v>
      </c>
      <c r="Q45" s="32">
        <v>0</v>
      </c>
      <c r="R45" s="56"/>
      <c r="S45" s="56"/>
      <c r="T45" s="56"/>
      <c r="U45" s="27"/>
    </row>
    <row r="46" spans="1:21" ht="15.75" x14ac:dyDescent="0.25">
      <c r="A46" s="19"/>
      <c r="B46" s="58">
        <v>200</v>
      </c>
      <c r="C46" s="58"/>
      <c r="D46" s="58"/>
      <c r="E46" s="58"/>
      <c r="F46" s="58"/>
      <c r="G46" s="58"/>
      <c r="H46" s="58"/>
      <c r="I46" s="20">
        <v>0</v>
      </c>
      <c r="J46" s="21">
        <v>2</v>
      </c>
      <c r="K46" s="21" t="s">
        <v>5</v>
      </c>
      <c r="L46" s="22" t="s">
        <v>5</v>
      </c>
      <c r="M46" s="23" t="s">
        <v>5</v>
      </c>
      <c r="N46" s="24" t="s">
        <v>23</v>
      </c>
      <c r="O46" s="25">
        <v>230</v>
      </c>
      <c r="P46" s="26">
        <f>P47</f>
        <v>225.8</v>
      </c>
      <c r="Q46" s="26">
        <v>0</v>
      </c>
      <c r="R46" s="59"/>
      <c r="S46" s="59"/>
      <c r="T46" s="59"/>
      <c r="U46" s="27"/>
    </row>
    <row r="47" spans="1:21" ht="15.75" x14ac:dyDescent="0.25">
      <c r="A47" s="19"/>
      <c r="B47" s="60">
        <v>204</v>
      </c>
      <c r="C47" s="60"/>
      <c r="D47" s="60"/>
      <c r="E47" s="60"/>
      <c r="F47" s="60"/>
      <c r="G47" s="60"/>
      <c r="H47" s="60"/>
      <c r="I47" s="20">
        <v>0</v>
      </c>
      <c r="J47" s="28">
        <v>2</v>
      </c>
      <c r="K47" s="28">
        <v>4</v>
      </c>
      <c r="L47" s="29" t="s">
        <v>5</v>
      </c>
      <c r="M47" s="30" t="s">
        <v>5</v>
      </c>
      <c r="N47" s="31" t="s">
        <v>22</v>
      </c>
      <c r="O47" s="25">
        <v>230</v>
      </c>
      <c r="P47" s="32">
        <f>P48</f>
        <v>225.8</v>
      </c>
      <c r="Q47" s="32">
        <v>0</v>
      </c>
      <c r="R47" s="56"/>
      <c r="S47" s="56"/>
      <c r="T47" s="56"/>
      <c r="U47" s="27"/>
    </row>
    <row r="48" spans="1:21" ht="15.75" x14ac:dyDescent="0.25">
      <c r="A48" s="19"/>
      <c r="B48" s="60" t="s">
        <v>2</v>
      </c>
      <c r="C48" s="60"/>
      <c r="D48" s="60"/>
      <c r="E48" s="60"/>
      <c r="F48" s="60"/>
      <c r="G48" s="60"/>
      <c r="H48" s="60"/>
      <c r="I48" s="20">
        <v>0</v>
      </c>
      <c r="J48" s="28">
        <v>2</v>
      </c>
      <c r="K48" s="28">
        <v>4</v>
      </c>
      <c r="L48" s="29" t="s">
        <v>2</v>
      </c>
      <c r="M48" s="30" t="s">
        <v>5</v>
      </c>
      <c r="N48" s="33" t="s">
        <v>4</v>
      </c>
      <c r="O48" s="25">
        <v>230</v>
      </c>
      <c r="P48" s="32">
        <f>P49</f>
        <v>225.8</v>
      </c>
      <c r="Q48" s="32">
        <v>0</v>
      </c>
      <c r="R48" s="56"/>
      <c r="S48" s="56"/>
      <c r="T48" s="56"/>
      <c r="U48" s="27"/>
    </row>
    <row r="49" spans="1:21" ht="30" x14ac:dyDescent="0.25">
      <c r="A49" s="19"/>
      <c r="B49" s="60">
        <v>200</v>
      </c>
      <c r="C49" s="60"/>
      <c r="D49" s="60"/>
      <c r="E49" s="60"/>
      <c r="F49" s="60"/>
      <c r="G49" s="60"/>
      <c r="H49" s="60"/>
      <c r="I49" s="20">
        <v>0</v>
      </c>
      <c r="J49" s="28">
        <v>2</v>
      </c>
      <c r="K49" s="28">
        <v>4</v>
      </c>
      <c r="L49" s="29" t="s">
        <v>2</v>
      </c>
      <c r="M49" s="30">
        <v>200</v>
      </c>
      <c r="N49" s="31" t="s">
        <v>14</v>
      </c>
      <c r="O49" s="25">
        <v>230</v>
      </c>
      <c r="P49" s="32">
        <f>P50</f>
        <v>225.8</v>
      </c>
      <c r="Q49" s="32">
        <v>0</v>
      </c>
      <c r="R49" s="56"/>
      <c r="S49" s="56"/>
      <c r="T49" s="56"/>
      <c r="U49" s="27"/>
    </row>
    <row r="50" spans="1:21" ht="30" x14ac:dyDescent="0.25">
      <c r="A50" s="19"/>
      <c r="B50" s="60">
        <v>240</v>
      </c>
      <c r="C50" s="60"/>
      <c r="D50" s="60"/>
      <c r="E50" s="60"/>
      <c r="F50" s="60"/>
      <c r="G50" s="60"/>
      <c r="H50" s="60"/>
      <c r="I50" s="20">
        <v>0</v>
      </c>
      <c r="J50" s="28">
        <v>2</v>
      </c>
      <c r="K50" s="28">
        <v>4</v>
      </c>
      <c r="L50" s="29" t="s">
        <v>2</v>
      </c>
      <c r="M50" s="30">
        <v>240</v>
      </c>
      <c r="N50" s="33" t="s">
        <v>13</v>
      </c>
      <c r="O50" s="25">
        <v>230</v>
      </c>
      <c r="P50" s="32">
        <v>225.8</v>
      </c>
      <c r="Q50" s="32">
        <v>0</v>
      </c>
      <c r="R50" s="56"/>
      <c r="S50" s="56"/>
      <c r="T50" s="56"/>
      <c r="U50" s="27"/>
    </row>
    <row r="51" spans="1:21" ht="30" x14ac:dyDescent="0.25">
      <c r="A51" s="19"/>
      <c r="B51" s="58">
        <v>300</v>
      </c>
      <c r="C51" s="58"/>
      <c r="D51" s="58"/>
      <c r="E51" s="58"/>
      <c r="F51" s="58"/>
      <c r="G51" s="58"/>
      <c r="H51" s="58"/>
      <c r="I51" s="20">
        <v>0</v>
      </c>
      <c r="J51" s="21">
        <v>3</v>
      </c>
      <c r="K51" s="21" t="s">
        <v>5</v>
      </c>
      <c r="L51" s="22" t="s">
        <v>5</v>
      </c>
      <c r="M51" s="23" t="s">
        <v>5</v>
      </c>
      <c r="N51" s="37" t="s">
        <v>21</v>
      </c>
      <c r="O51" s="25">
        <v>200.5</v>
      </c>
      <c r="P51" s="26">
        <f>P52</f>
        <v>463</v>
      </c>
      <c r="Q51" s="26">
        <v>0</v>
      </c>
      <c r="R51" s="59"/>
      <c r="S51" s="59"/>
      <c r="T51" s="59"/>
      <c r="U51" s="27"/>
    </row>
    <row r="52" spans="1:21" ht="30" x14ac:dyDescent="0.25">
      <c r="A52" s="19"/>
      <c r="B52" s="60">
        <v>309</v>
      </c>
      <c r="C52" s="60"/>
      <c r="D52" s="60"/>
      <c r="E52" s="60"/>
      <c r="F52" s="60"/>
      <c r="G52" s="60"/>
      <c r="H52" s="60"/>
      <c r="I52" s="20">
        <v>0</v>
      </c>
      <c r="J52" s="28">
        <v>3</v>
      </c>
      <c r="K52" s="28">
        <v>10</v>
      </c>
      <c r="L52" s="29" t="s">
        <v>5</v>
      </c>
      <c r="M52" s="30" t="s">
        <v>5</v>
      </c>
      <c r="N52" s="38" t="s">
        <v>55</v>
      </c>
      <c r="O52" s="25">
        <v>200.5</v>
      </c>
      <c r="P52" s="32">
        <f>P53+P56</f>
        <v>463</v>
      </c>
      <c r="Q52" s="32">
        <v>0</v>
      </c>
      <c r="R52" s="56"/>
      <c r="S52" s="56"/>
      <c r="T52" s="56"/>
      <c r="U52" s="27"/>
    </row>
    <row r="53" spans="1:21" ht="15.75" x14ac:dyDescent="0.25">
      <c r="A53" s="19"/>
      <c r="B53" s="60" t="s">
        <v>2</v>
      </c>
      <c r="C53" s="60"/>
      <c r="D53" s="60"/>
      <c r="E53" s="60"/>
      <c r="F53" s="60"/>
      <c r="G53" s="60"/>
      <c r="H53" s="60"/>
      <c r="I53" s="20">
        <v>0</v>
      </c>
      <c r="J53" s="28">
        <v>3</v>
      </c>
      <c r="K53" s="28">
        <v>10</v>
      </c>
      <c r="L53" s="29" t="s">
        <v>2</v>
      </c>
      <c r="M53" s="30" t="s">
        <v>5</v>
      </c>
      <c r="N53" s="37" t="s">
        <v>4</v>
      </c>
      <c r="O53" s="25">
        <v>27</v>
      </c>
      <c r="P53" s="32">
        <f>P54</f>
        <v>463</v>
      </c>
      <c r="Q53" s="32">
        <v>0</v>
      </c>
      <c r="R53" s="56"/>
      <c r="S53" s="56"/>
      <c r="T53" s="56"/>
      <c r="U53" s="27"/>
    </row>
    <row r="54" spans="1:21" ht="30" x14ac:dyDescent="0.25">
      <c r="A54" s="19"/>
      <c r="B54" s="60">
        <v>200</v>
      </c>
      <c r="C54" s="60"/>
      <c r="D54" s="60"/>
      <c r="E54" s="60"/>
      <c r="F54" s="60"/>
      <c r="G54" s="60"/>
      <c r="H54" s="60"/>
      <c r="I54" s="20">
        <v>0</v>
      </c>
      <c r="J54" s="28">
        <v>3</v>
      </c>
      <c r="K54" s="28">
        <v>10</v>
      </c>
      <c r="L54" s="29" t="s">
        <v>2</v>
      </c>
      <c r="M54" s="30">
        <v>200</v>
      </c>
      <c r="N54" s="38" t="s">
        <v>14</v>
      </c>
      <c r="O54" s="25">
        <v>27</v>
      </c>
      <c r="P54" s="32">
        <f>P55</f>
        <v>463</v>
      </c>
      <c r="Q54" s="32">
        <v>0</v>
      </c>
      <c r="R54" s="56"/>
      <c r="S54" s="56"/>
      <c r="T54" s="56"/>
      <c r="U54" s="27"/>
    </row>
    <row r="55" spans="1:21" ht="30" x14ac:dyDescent="0.25">
      <c r="A55" s="19"/>
      <c r="B55" s="60">
        <v>230</v>
      </c>
      <c r="C55" s="60"/>
      <c r="D55" s="60"/>
      <c r="E55" s="60"/>
      <c r="F55" s="60"/>
      <c r="G55" s="60"/>
      <c r="H55" s="60"/>
      <c r="I55" s="20">
        <v>0</v>
      </c>
      <c r="J55" s="28">
        <v>3</v>
      </c>
      <c r="K55" s="28">
        <v>10</v>
      </c>
      <c r="L55" s="29" t="s">
        <v>2</v>
      </c>
      <c r="M55" s="30">
        <v>240</v>
      </c>
      <c r="N55" s="37" t="s">
        <v>13</v>
      </c>
      <c r="O55" s="25">
        <v>27</v>
      </c>
      <c r="P55" s="32">
        <f>[1]Новый_1!$Q$62</f>
        <v>463</v>
      </c>
      <c r="Q55" s="32">
        <v>0</v>
      </c>
      <c r="R55" s="56"/>
      <c r="S55" s="56"/>
      <c r="T55" s="56"/>
      <c r="U55" s="27"/>
    </row>
    <row r="56" spans="1:21" ht="30" hidden="1" x14ac:dyDescent="0.25">
      <c r="A56" s="19"/>
      <c r="B56" s="60" t="s">
        <v>20</v>
      </c>
      <c r="C56" s="60"/>
      <c r="D56" s="60"/>
      <c r="E56" s="60"/>
      <c r="F56" s="60"/>
      <c r="G56" s="60"/>
      <c r="H56" s="60"/>
      <c r="I56" s="20">
        <v>0</v>
      </c>
      <c r="J56" s="28">
        <v>3</v>
      </c>
      <c r="K56" s="28">
        <v>9</v>
      </c>
      <c r="L56" s="29" t="s">
        <v>20</v>
      </c>
      <c r="M56" s="30" t="s">
        <v>5</v>
      </c>
      <c r="N56" s="37" t="s">
        <v>13</v>
      </c>
      <c r="O56" s="25">
        <v>173.5</v>
      </c>
      <c r="P56" s="32">
        <f>P57</f>
        <v>0</v>
      </c>
      <c r="Q56" s="32">
        <v>0</v>
      </c>
      <c r="R56" s="56"/>
      <c r="S56" s="56"/>
      <c r="T56" s="56"/>
      <c r="U56" s="27"/>
    </row>
    <row r="57" spans="1:21" ht="30" hidden="1" x14ac:dyDescent="0.25">
      <c r="A57" s="19"/>
      <c r="B57" s="60">
        <v>200</v>
      </c>
      <c r="C57" s="60"/>
      <c r="D57" s="60"/>
      <c r="E57" s="60"/>
      <c r="F57" s="60"/>
      <c r="G57" s="60"/>
      <c r="H57" s="60"/>
      <c r="I57" s="20">
        <v>0</v>
      </c>
      <c r="J57" s="28">
        <v>3</v>
      </c>
      <c r="K57" s="28">
        <v>9</v>
      </c>
      <c r="L57" s="29" t="s">
        <v>20</v>
      </c>
      <c r="M57" s="30">
        <v>200</v>
      </c>
      <c r="N57" s="31" t="s">
        <v>14</v>
      </c>
      <c r="O57" s="25">
        <v>173.5</v>
      </c>
      <c r="P57" s="32">
        <f>P58</f>
        <v>0</v>
      </c>
      <c r="Q57" s="32">
        <v>0</v>
      </c>
      <c r="R57" s="56"/>
      <c r="S57" s="56"/>
      <c r="T57" s="56"/>
      <c r="U57" s="27"/>
    </row>
    <row r="58" spans="1:21" ht="30" hidden="1" x14ac:dyDescent="0.25">
      <c r="A58" s="19"/>
      <c r="B58" s="60">
        <v>240</v>
      </c>
      <c r="C58" s="60"/>
      <c r="D58" s="60"/>
      <c r="E58" s="60"/>
      <c r="F58" s="60"/>
      <c r="G58" s="60"/>
      <c r="H58" s="60"/>
      <c r="I58" s="20">
        <v>0</v>
      </c>
      <c r="J58" s="28">
        <v>3</v>
      </c>
      <c r="K58" s="28">
        <v>9</v>
      </c>
      <c r="L58" s="29" t="s">
        <v>20</v>
      </c>
      <c r="M58" s="30">
        <v>240</v>
      </c>
      <c r="N58" s="33" t="s">
        <v>13</v>
      </c>
      <c r="O58" s="25">
        <v>173.5</v>
      </c>
      <c r="P58" s="32">
        <v>0</v>
      </c>
      <c r="Q58" s="32">
        <v>0</v>
      </c>
      <c r="R58" s="56"/>
      <c r="S58" s="56"/>
      <c r="T58" s="56"/>
      <c r="U58" s="27"/>
    </row>
    <row r="59" spans="1:21" ht="15.75" x14ac:dyDescent="0.25">
      <c r="A59" s="19"/>
      <c r="B59" s="58">
        <v>400</v>
      </c>
      <c r="C59" s="58"/>
      <c r="D59" s="58"/>
      <c r="E59" s="58"/>
      <c r="F59" s="58"/>
      <c r="G59" s="58"/>
      <c r="H59" s="58"/>
      <c r="I59" s="20">
        <v>0</v>
      </c>
      <c r="J59" s="21">
        <v>4</v>
      </c>
      <c r="K59" s="21" t="s">
        <v>5</v>
      </c>
      <c r="L59" s="22" t="s">
        <v>5</v>
      </c>
      <c r="M59" s="23" t="s">
        <v>5</v>
      </c>
      <c r="N59" s="39" t="s">
        <v>19</v>
      </c>
      <c r="O59" s="25">
        <v>2897.2</v>
      </c>
      <c r="P59" s="26">
        <f t="shared" ref="P59:Q62" si="0">P60</f>
        <v>7876.9</v>
      </c>
      <c r="Q59" s="26">
        <f t="shared" si="0"/>
        <v>0</v>
      </c>
      <c r="R59" s="59"/>
      <c r="S59" s="59"/>
      <c r="T59" s="59"/>
      <c r="U59" s="27"/>
    </row>
    <row r="60" spans="1:21" ht="15.75" x14ac:dyDescent="0.25">
      <c r="A60" s="19"/>
      <c r="B60" s="60">
        <v>409</v>
      </c>
      <c r="C60" s="60"/>
      <c r="D60" s="60"/>
      <c r="E60" s="60"/>
      <c r="F60" s="60"/>
      <c r="G60" s="60"/>
      <c r="H60" s="60"/>
      <c r="I60" s="20">
        <v>0</v>
      </c>
      <c r="J60" s="28">
        <v>4</v>
      </c>
      <c r="K60" s="28">
        <v>9</v>
      </c>
      <c r="L60" s="29" t="s">
        <v>5</v>
      </c>
      <c r="M60" s="30" t="s">
        <v>5</v>
      </c>
      <c r="N60" s="33" t="s">
        <v>18</v>
      </c>
      <c r="O60" s="25">
        <v>2897.2</v>
      </c>
      <c r="P60" s="32">
        <f t="shared" si="0"/>
        <v>7876.9</v>
      </c>
      <c r="Q60" s="32">
        <f t="shared" si="0"/>
        <v>0</v>
      </c>
      <c r="R60" s="56"/>
      <c r="S60" s="56"/>
      <c r="T60" s="56"/>
      <c r="U60" s="27"/>
    </row>
    <row r="61" spans="1:21" ht="90" x14ac:dyDescent="0.25">
      <c r="A61" s="19"/>
      <c r="B61" s="60" t="s">
        <v>17</v>
      </c>
      <c r="C61" s="60"/>
      <c r="D61" s="60"/>
      <c r="E61" s="60"/>
      <c r="F61" s="60"/>
      <c r="G61" s="60"/>
      <c r="H61" s="60"/>
      <c r="I61" s="20">
        <v>0</v>
      </c>
      <c r="J61" s="28">
        <v>4</v>
      </c>
      <c r="K61" s="28">
        <v>9</v>
      </c>
      <c r="L61" s="29" t="s">
        <v>17</v>
      </c>
      <c r="M61" s="30" t="s">
        <v>5</v>
      </c>
      <c r="N61" s="33" t="s">
        <v>58</v>
      </c>
      <c r="O61" s="25">
        <v>1900</v>
      </c>
      <c r="P61" s="32">
        <f t="shared" si="0"/>
        <v>7876.9</v>
      </c>
      <c r="Q61" s="32">
        <f t="shared" si="0"/>
        <v>0</v>
      </c>
      <c r="R61" s="56"/>
      <c r="S61" s="56"/>
      <c r="T61" s="56"/>
      <c r="U61" s="27"/>
    </row>
    <row r="62" spans="1:21" ht="30" x14ac:dyDescent="0.25">
      <c r="A62" s="19"/>
      <c r="B62" s="60">
        <v>600</v>
      </c>
      <c r="C62" s="60"/>
      <c r="D62" s="60"/>
      <c r="E62" s="60"/>
      <c r="F62" s="60"/>
      <c r="G62" s="60"/>
      <c r="H62" s="60"/>
      <c r="I62" s="20">
        <v>0</v>
      </c>
      <c r="J62" s="28">
        <v>4</v>
      </c>
      <c r="K62" s="28">
        <v>9</v>
      </c>
      <c r="L62" s="29" t="s">
        <v>17</v>
      </c>
      <c r="M62" s="30">
        <v>600</v>
      </c>
      <c r="N62" s="31" t="s">
        <v>3</v>
      </c>
      <c r="O62" s="25">
        <v>1900</v>
      </c>
      <c r="P62" s="32">
        <f t="shared" si="0"/>
        <v>7876.9</v>
      </c>
      <c r="Q62" s="32">
        <f t="shared" si="0"/>
        <v>0</v>
      </c>
      <c r="R62" s="56"/>
      <c r="S62" s="56"/>
      <c r="T62" s="56"/>
      <c r="U62" s="27"/>
    </row>
    <row r="63" spans="1:21" ht="15.75" x14ac:dyDescent="0.25">
      <c r="A63" s="19"/>
      <c r="B63" s="60">
        <v>610</v>
      </c>
      <c r="C63" s="60"/>
      <c r="D63" s="60"/>
      <c r="E63" s="60"/>
      <c r="F63" s="60"/>
      <c r="G63" s="60"/>
      <c r="H63" s="60"/>
      <c r="I63" s="20">
        <v>0</v>
      </c>
      <c r="J63" s="28">
        <v>4</v>
      </c>
      <c r="K63" s="28">
        <v>9</v>
      </c>
      <c r="L63" s="29" t="s">
        <v>17</v>
      </c>
      <c r="M63" s="30">
        <v>610</v>
      </c>
      <c r="N63" s="33" t="s">
        <v>1</v>
      </c>
      <c r="O63" s="25">
        <v>1900</v>
      </c>
      <c r="P63" s="32">
        <v>7876.9</v>
      </c>
      <c r="Q63" s="32">
        <v>0</v>
      </c>
      <c r="R63" s="56"/>
      <c r="S63" s="56"/>
      <c r="T63" s="56"/>
      <c r="U63" s="27"/>
    </row>
    <row r="64" spans="1:21" ht="15.75" x14ac:dyDescent="0.25">
      <c r="A64" s="19"/>
      <c r="B64" s="58">
        <v>500</v>
      </c>
      <c r="C64" s="58"/>
      <c r="D64" s="58"/>
      <c r="E64" s="58"/>
      <c r="F64" s="58"/>
      <c r="G64" s="58"/>
      <c r="H64" s="58"/>
      <c r="I64" s="20">
        <v>0</v>
      </c>
      <c r="J64" s="21">
        <v>5</v>
      </c>
      <c r="K64" s="21" t="s">
        <v>5</v>
      </c>
      <c r="L64" s="22" t="s">
        <v>5</v>
      </c>
      <c r="M64" s="23" t="s">
        <v>5</v>
      </c>
      <c r="N64" s="39" t="s">
        <v>16</v>
      </c>
      <c r="O64" s="25">
        <v>31130.7</v>
      </c>
      <c r="P64" s="26">
        <f>P65</f>
        <v>74722.7</v>
      </c>
      <c r="Q64" s="26">
        <f>Q65</f>
        <v>6084.1</v>
      </c>
      <c r="R64" s="59"/>
      <c r="S64" s="59"/>
      <c r="T64" s="59"/>
      <c r="U64" s="27"/>
    </row>
    <row r="65" spans="1:21" ht="15.75" x14ac:dyDescent="0.25">
      <c r="A65" s="19"/>
      <c r="B65" s="60">
        <v>503</v>
      </c>
      <c r="C65" s="60"/>
      <c r="D65" s="60"/>
      <c r="E65" s="60"/>
      <c r="F65" s="60"/>
      <c r="G65" s="60"/>
      <c r="H65" s="60"/>
      <c r="I65" s="20">
        <v>0</v>
      </c>
      <c r="J65" s="28">
        <v>5</v>
      </c>
      <c r="K65" s="28">
        <v>3</v>
      </c>
      <c r="L65" s="29" t="s">
        <v>5</v>
      </c>
      <c r="M65" s="30" t="s">
        <v>5</v>
      </c>
      <c r="N65" s="33" t="s">
        <v>15</v>
      </c>
      <c r="O65" s="25">
        <v>31130.7</v>
      </c>
      <c r="P65" s="32">
        <f>P66+P73</f>
        <v>74722.7</v>
      </c>
      <c r="Q65" s="32">
        <f>Q75</f>
        <v>6084.1</v>
      </c>
      <c r="R65" s="56"/>
      <c r="S65" s="56"/>
      <c r="T65" s="56"/>
      <c r="U65" s="27"/>
    </row>
    <row r="66" spans="1:21" ht="15.75" x14ac:dyDescent="0.25">
      <c r="A66" s="19"/>
      <c r="B66" s="60" t="s">
        <v>2</v>
      </c>
      <c r="C66" s="60"/>
      <c r="D66" s="60"/>
      <c r="E66" s="60"/>
      <c r="F66" s="60"/>
      <c r="G66" s="60"/>
      <c r="H66" s="60"/>
      <c r="I66" s="20">
        <v>0</v>
      </c>
      <c r="J66" s="28">
        <v>5</v>
      </c>
      <c r="K66" s="28">
        <v>3</v>
      </c>
      <c r="L66" s="29" t="s">
        <v>2</v>
      </c>
      <c r="M66" s="30" t="s">
        <v>5</v>
      </c>
      <c r="N66" s="31" t="s">
        <v>4</v>
      </c>
      <c r="O66" s="25">
        <v>27130.7</v>
      </c>
      <c r="P66" s="32">
        <f>P69+P67</f>
        <v>29890.5</v>
      </c>
      <c r="Q66" s="32">
        <v>0</v>
      </c>
      <c r="R66" s="56"/>
      <c r="S66" s="56"/>
      <c r="T66" s="56"/>
      <c r="U66" s="27"/>
    </row>
    <row r="67" spans="1:21" ht="30" x14ac:dyDescent="0.25">
      <c r="A67" s="19"/>
      <c r="B67" s="35"/>
      <c r="C67" s="35"/>
      <c r="D67" s="35"/>
      <c r="E67" s="35"/>
      <c r="F67" s="35"/>
      <c r="G67" s="35"/>
      <c r="H67" s="35"/>
      <c r="I67" s="20"/>
      <c r="J67" s="28">
        <v>5</v>
      </c>
      <c r="K67" s="28">
        <v>3</v>
      </c>
      <c r="L67" s="29" t="s">
        <v>2</v>
      </c>
      <c r="M67" s="30">
        <v>200</v>
      </c>
      <c r="N67" s="38" t="s">
        <v>14</v>
      </c>
      <c r="O67" s="25"/>
      <c r="P67" s="32">
        <f>P68</f>
        <v>2653.7</v>
      </c>
      <c r="Q67" s="32">
        <v>0</v>
      </c>
      <c r="R67" s="36"/>
      <c r="S67" s="36"/>
      <c r="T67" s="36"/>
      <c r="U67" s="27"/>
    </row>
    <row r="68" spans="1:21" ht="30" x14ac:dyDescent="0.25">
      <c r="A68" s="19"/>
      <c r="B68" s="35"/>
      <c r="C68" s="35"/>
      <c r="D68" s="35"/>
      <c r="E68" s="35"/>
      <c r="F68" s="35"/>
      <c r="G68" s="35"/>
      <c r="H68" s="35"/>
      <c r="I68" s="20"/>
      <c r="J68" s="28">
        <v>5</v>
      </c>
      <c r="K68" s="28">
        <v>3</v>
      </c>
      <c r="L68" s="29" t="s">
        <v>2</v>
      </c>
      <c r="M68" s="30">
        <v>240</v>
      </c>
      <c r="N68" s="37" t="s">
        <v>13</v>
      </c>
      <c r="O68" s="25"/>
      <c r="P68" s="32">
        <v>2653.7</v>
      </c>
      <c r="Q68" s="32">
        <v>0</v>
      </c>
      <c r="R68" s="36"/>
      <c r="S68" s="36"/>
      <c r="T68" s="36"/>
      <c r="U68" s="27"/>
    </row>
    <row r="69" spans="1:21" ht="30" x14ac:dyDescent="0.25">
      <c r="A69" s="19"/>
      <c r="B69" s="60">
        <v>600</v>
      </c>
      <c r="C69" s="60"/>
      <c r="D69" s="60"/>
      <c r="E69" s="60"/>
      <c r="F69" s="60"/>
      <c r="G69" s="60"/>
      <c r="H69" s="60"/>
      <c r="I69" s="20">
        <v>0</v>
      </c>
      <c r="J69" s="28">
        <v>5</v>
      </c>
      <c r="K69" s="28">
        <v>3</v>
      </c>
      <c r="L69" s="29" t="s">
        <v>2</v>
      </c>
      <c r="M69" s="30">
        <v>600</v>
      </c>
      <c r="N69" s="33" t="s">
        <v>3</v>
      </c>
      <c r="O69" s="25">
        <v>25768.400000000001</v>
      </c>
      <c r="P69" s="32">
        <f>P70</f>
        <v>27236.799999999999</v>
      </c>
      <c r="Q69" s="32">
        <f>Q70</f>
        <v>0</v>
      </c>
      <c r="R69" s="56"/>
      <c r="S69" s="56"/>
      <c r="T69" s="56"/>
      <c r="U69" s="27"/>
    </row>
    <row r="70" spans="1:21" ht="15.75" x14ac:dyDescent="0.25">
      <c r="A70" s="19"/>
      <c r="B70" s="60">
        <v>610</v>
      </c>
      <c r="C70" s="60"/>
      <c r="D70" s="60"/>
      <c r="E70" s="60"/>
      <c r="F70" s="60"/>
      <c r="G70" s="60"/>
      <c r="H70" s="60"/>
      <c r="I70" s="20">
        <v>0</v>
      </c>
      <c r="J70" s="28">
        <v>5</v>
      </c>
      <c r="K70" s="28">
        <v>3</v>
      </c>
      <c r="L70" s="29" t="s">
        <v>2</v>
      </c>
      <c r="M70" s="30">
        <v>610</v>
      </c>
      <c r="N70" s="31" t="s">
        <v>1</v>
      </c>
      <c r="O70" s="25">
        <v>23968.400000000001</v>
      </c>
      <c r="P70" s="32">
        <v>27236.799999999999</v>
      </c>
      <c r="Q70" s="32">
        <v>0</v>
      </c>
      <c r="R70" s="56"/>
      <c r="S70" s="56"/>
      <c r="T70" s="56"/>
      <c r="U70" s="27"/>
    </row>
    <row r="71" spans="1:21" ht="15.75" hidden="1" x14ac:dyDescent="0.25">
      <c r="A71" s="19"/>
      <c r="B71" s="60">
        <v>800</v>
      </c>
      <c r="C71" s="60"/>
      <c r="D71" s="60"/>
      <c r="E71" s="60"/>
      <c r="F71" s="60"/>
      <c r="G71" s="60"/>
      <c r="H71" s="60"/>
      <c r="I71" s="20">
        <v>0</v>
      </c>
      <c r="J71" s="28">
        <v>5</v>
      </c>
      <c r="K71" s="28">
        <v>3</v>
      </c>
      <c r="L71" s="29" t="s">
        <v>2</v>
      </c>
      <c r="M71" s="30">
        <v>800</v>
      </c>
      <c r="N71" s="31" t="s">
        <v>26</v>
      </c>
      <c r="O71" s="25">
        <v>3.9</v>
      </c>
      <c r="P71" s="32">
        <f>P72</f>
        <v>0</v>
      </c>
      <c r="Q71" s="32">
        <f>Q72</f>
        <v>0</v>
      </c>
      <c r="R71" s="56"/>
      <c r="S71" s="56"/>
      <c r="T71" s="56"/>
      <c r="U71" s="27"/>
    </row>
    <row r="72" spans="1:21" ht="45" hidden="1" x14ac:dyDescent="0.25">
      <c r="A72" s="19"/>
      <c r="B72" s="60">
        <v>630</v>
      </c>
      <c r="C72" s="60"/>
      <c r="D72" s="60"/>
      <c r="E72" s="60"/>
      <c r="F72" s="60"/>
      <c r="G72" s="60"/>
      <c r="H72" s="60"/>
      <c r="I72" s="20">
        <v>0</v>
      </c>
      <c r="J72" s="28">
        <v>5</v>
      </c>
      <c r="K72" s="28">
        <v>3</v>
      </c>
      <c r="L72" s="29" t="s">
        <v>2</v>
      </c>
      <c r="M72" s="30">
        <v>810</v>
      </c>
      <c r="N72" s="33" t="s">
        <v>50</v>
      </c>
      <c r="O72" s="25">
        <v>1800</v>
      </c>
      <c r="P72" s="32">
        <v>0</v>
      </c>
      <c r="Q72" s="32">
        <v>0</v>
      </c>
      <c r="R72" s="56"/>
      <c r="S72" s="56"/>
      <c r="T72" s="56"/>
      <c r="U72" s="27"/>
    </row>
    <row r="73" spans="1:21" ht="45" x14ac:dyDescent="0.25">
      <c r="A73" s="19"/>
      <c r="B73" s="60" t="s">
        <v>12</v>
      </c>
      <c r="C73" s="60"/>
      <c r="D73" s="60"/>
      <c r="E73" s="60"/>
      <c r="F73" s="60"/>
      <c r="G73" s="60"/>
      <c r="H73" s="60"/>
      <c r="I73" s="20">
        <v>0</v>
      </c>
      <c r="J73" s="28">
        <v>5</v>
      </c>
      <c r="K73" s="28">
        <v>3</v>
      </c>
      <c r="L73" s="29" t="s">
        <v>12</v>
      </c>
      <c r="M73" s="30" t="s">
        <v>5</v>
      </c>
      <c r="N73" s="31" t="s">
        <v>51</v>
      </c>
      <c r="O73" s="25">
        <v>4000</v>
      </c>
      <c r="P73" s="32">
        <f>P74</f>
        <v>44832.2</v>
      </c>
      <c r="Q73" s="32">
        <f>Q74</f>
        <v>6084.1</v>
      </c>
      <c r="R73" s="56"/>
      <c r="S73" s="56"/>
      <c r="T73" s="56"/>
      <c r="U73" s="27"/>
    </row>
    <row r="74" spans="1:21" ht="30" x14ac:dyDescent="0.25">
      <c r="A74" s="19"/>
      <c r="B74" s="60">
        <v>600</v>
      </c>
      <c r="C74" s="60"/>
      <c r="D74" s="60"/>
      <c r="E74" s="60"/>
      <c r="F74" s="60"/>
      <c r="G74" s="60"/>
      <c r="H74" s="60"/>
      <c r="I74" s="20">
        <v>0</v>
      </c>
      <c r="J74" s="28">
        <v>5</v>
      </c>
      <c r="K74" s="28">
        <v>3</v>
      </c>
      <c r="L74" s="29" t="s">
        <v>12</v>
      </c>
      <c r="M74" s="30">
        <v>600</v>
      </c>
      <c r="N74" s="33" t="s">
        <v>3</v>
      </c>
      <c r="O74" s="25">
        <v>4000</v>
      </c>
      <c r="P74" s="32">
        <f>P75</f>
        <v>44832.2</v>
      </c>
      <c r="Q74" s="32">
        <f>Q75</f>
        <v>6084.1</v>
      </c>
      <c r="R74" s="56"/>
      <c r="S74" s="56"/>
      <c r="T74" s="56"/>
      <c r="U74" s="27"/>
    </row>
    <row r="75" spans="1:21" ht="15.75" x14ac:dyDescent="0.25">
      <c r="A75" s="19"/>
      <c r="B75" s="60">
        <v>610</v>
      </c>
      <c r="C75" s="60"/>
      <c r="D75" s="60"/>
      <c r="E75" s="60"/>
      <c r="F75" s="60"/>
      <c r="G75" s="60"/>
      <c r="H75" s="60"/>
      <c r="I75" s="20">
        <v>0</v>
      </c>
      <c r="J75" s="28">
        <v>5</v>
      </c>
      <c r="K75" s="28">
        <v>3</v>
      </c>
      <c r="L75" s="29" t="s">
        <v>12</v>
      </c>
      <c r="M75" s="30">
        <v>610</v>
      </c>
      <c r="N75" s="31" t="s">
        <v>1</v>
      </c>
      <c r="O75" s="25">
        <v>4000</v>
      </c>
      <c r="P75" s="32">
        <v>44832.2</v>
      </c>
      <c r="Q75" s="32">
        <v>6084.1</v>
      </c>
      <c r="R75" s="56"/>
      <c r="S75" s="56"/>
      <c r="T75" s="56"/>
      <c r="U75" s="27"/>
    </row>
    <row r="76" spans="1:21" ht="15.75" x14ac:dyDescent="0.25">
      <c r="A76" s="19"/>
      <c r="B76" s="35"/>
      <c r="C76" s="35"/>
      <c r="D76" s="35"/>
      <c r="E76" s="35"/>
      <c r="F76" s="35"/>
      <c r="G76" s="35"/>
      <c r="H76" s="35"/>
      <c r="I76" s="20"/>
      <c r="J76" s="21">
        <v>7</v>
      </c>
      <c r="K76" s="21"/>
      <c r="L76" s="22"/>
      <c r="M76" s="23"/>
      <c r="N76" s="40" t="s">
        <v>53</v>
      </c>
      <c r="O76" s="25">
        <v>8509.9</v>
      </c>
      <c r="P76" s="26">
        <f>P77</f>
        <v>100</v>
      </c>
      <c r="Q76" s="26">
        <v>0</v>
      </c>
      <c r="R76" s="36"/>
      <c r="S76" s="36"/>
      <c r="T76" s="36"/>
      <c r="U76" s="27"/>
    </row>
    <row r="77" spans="1:21" ht="30" x14ac:dyDescent="0.25">
      <c r="A77" s="19"/>
      <c r="B77" s="35"/>
      <c r="C77" s="35"/>
      <c r="D77" s="35"/>
      <c r="E77" s="35"/>
      <c r="F77" s="35"/>
      <c r="G77" s="35"/>
      <c r="H77" s="35"/>
      <c r="I77" s="20"/>
      <c r="J77" s="28">
        <v>7</v>
      </c>
      <c r="K77" s="28">
        <v>5</v>
      </c>
      <c r="L77" s="29"/>
      <c r="M77" s="30"/>
      <c r="N77" s="41" t="s">
        <v>54</v>
      </c>
      <c r="O77" s="25"/>
      <c r="P77" s="32">
        <f>P78</f>
        <v>100</v>
      </c>
      <c r="Q77" s="32">
        <v>0</v>
      </c>
      <c r="R77" s="36"/>
      <c r="S77" s="36"/>
      <c r="T77" s="36"/>
      <c r="U77" s="27"/>
    </row>
    <row r="78" spans="1:21" ht="60" x14ac:dyDescent="0.25">
      <c r="A78" s="19"/>
      <c r="B78" s="35"/>
      <c r="C78" s="35"/>
      <c r="D78" s="35"/>
      <c r="E78" s="35"/>
      <c r="F78" s="35"/>
      <c r="G78" s="35"/>
      <c r="H78" s="35"/>
      <c r="I78" s="20"/>
      <c r="J78" s="28">
        <v>7</v>
      </c>
      <c r="K78" s="28">
        <v>5</v>
      </c>
      <c r="L78" s="29" t="s">
        <v>24</v>
      </c>
      <c r="M78" s="30"/>
      <c r="N78" s="42" t="s">
        <v>57</v>
      </c>
      <c r="O78" s="25">
        <v>700</v>
      </c>
      <c r="P78" s="32">
        <f>P79</f>
        <v>100</v>
      </c>
      <c r="Q78" s="32">
        <v>0</v>
      </c>
      <c r="R78" s="36"/>
      <c r="S78" s="36"/>
      <c r="T78" s="36"/>
      <c r="U78" s="27"/>
    </row>
    <row r="79" spans="1:21" ht="30" x14ac:dyDescent="0.25">
      <c r="A79" s="19"/>
      <c r="B79" s="35"/>
      <c r="C79" s="35"/>
      <c r="D79" s="35"/>
      <c r="E79" s="35"/>
      <c r="F79" s="35"/>
      <c r="G79" s="35"/>
      <c r="H79" s="35"/>
      <c r="I79" s="20"/>
      <c r="J79" s="28">
        <v>7</v>
      </c>
      <c r="K79" s="28">
        <v>5</v>
      </c>
      <c r="L79" s="29" t="s">
        <v>24</v>
      </c>
      <c r="M79" s="30">
        <v>200</v>
      </c>
      <c r="N79" s="41" t="s">
        <v>14</v>
      </c>
      <c r="O79" s="25">
        <v>700</v>
      </c>
      <c r="P79" s="32">
        <f>P80</f>
        <v>100</v>
      </c>
      <c r="Q79" s="32">
        <v>0</v>
      </c>
      <c r="R79" s="36"/>
      <c r="S79" s="36"/>
      <c r="T79" s="36"/>
      <c r="U79" s="27"/>
    </row>
    <row r="80" spans="1:21" ht="30" x14ac:dyDescent="0.25">
      <c r="A80" s="19"/>
      <c r="B80" s="35"/>
      <c r="C80" s="35"/>
      <c r="D80" s="35"/>
      <c r="E80" s="35"/>
      <c r="F80" s="35"/>
      <c r="G80" s="35"/>
      <c r="H80" s="35"/>
      <c r="I80" s="20"/>
      <c r="J80" s="28">
        <v>7</v>
      </c>
      <c r="K80" s="28">
        <v>5</v>
      </c>
      <c r="L80" s="29" t="s">
        <v>24</v>
      </c>
      <c r="M80" s="30">
        <v>240</v>
      </c>
      <c r="N80" s="42" t="s">
        <v>13</v>
      </c>
      <c r="O80" s="25">
        <v>700</v>
      </c>
      <c r="P80" s="32">
        <v>100</v>
      </c>
      <c r="Q80" s="32">
        <v>0</v>
      </c>
      <c r="R80" s="36"/>
      <c r="S80" s="36"/>
      <c r="T80" s="36"/>
      <c r="U80" s="27"/>
    </row>
    <row r="81" spans="1:21" ht="15.75" x14ac:dyDescent="0.25">
      <c r="A81" s="19"/>
      <c r="B81" s="58">
        <v>800</v>
      </c>
      <c r="C81" s="58"/>
      <c r="D81" s="58"/>
      <c r="E81" s="58"/>
      <c r="F81" s="58"/>
      <c r="G81" s="58"/>
      <c r="H81" s="58"/>
      <c r="I81" s="20">
        <v>0</v>
      </c>
      <c r="J81" s="21">
        <v>8</v>
      </c>
      <c r="K81" s="21" t="s">
        <v>5</v>
      </c>
      <c r="L81" s="22" t="s">
        <v>5</v>
      </c>
      <c r="M81" s="23" t="s">
        <v>5</v>
      </c>
      <c r="N81" s="39" t="s">
        <v>11</v>
      </c>
      <c r="O81" s="25">
        <v>484.8</v>
      </c>
      <c r="P81" s="26">
        <f>P82</f>
        <v>10706.4</v>
      </c>
      <c r="Q81" s="26">
        <v>0</v>
      </c>
      <c r="R81" s="59"/>
      <c r="S81" s="59"/>
      <c r="T81" s="59"/>
      <c r="U81" s="27"/>
    </row>
    <row r="82" spans="1:21" ht="15.75" x14ac:dyDescent="0.25">
      <c r="A82" s="19"/>
      <c r="B82" s="60">
        <v>804</v>
      </c>
      <c r="C82" s="60"/>
      <c r="D82" s="60"/>
      <c r="E82" s="60"/>
      <c r="F82" s="60"/>
      <c r="G82" s="60"/>
      <c r="H82" s="60"/>
      <c r="I82" s="20">
        <v>0</v>
      </c>
      <c r="J82" s="28">
        <v>8</v>
      </c>
      <c r="K82" s="28">
        <v>4</v>
      </c>
      <c r="L82" s="29" t="s">
        <v>5</v>
      </c>
      <c r="M82" s="30" t="s">
        <v>5</v>
      </c>
      <c r="N82" s="33" t="s">
        <v>10</v>
      </c>
      <c r="O82" s="25">
        <v>484.8</v>
      </c>
      <c r="P82" s="32">
        <f>P83</f>
        <v>10706.4</v>
      </c>
      <c r="Q82" s="32">
        <v>0</v>
      </c>
      <c r="R82" s="56"/>
      <c r="S82" s="56"/>
      <c r="T82" s="56"/>
      <c r="U82" s="27"/>
    </row>
    <row r="83" spans="1:21" ht="15.75" x14ac:dyDescent="0.25">
      <c r="A83" s="19"/>
      <c r="B83" s="60" t="s">
        <v>2</v>
      </c>
      <c r="C83" s="60"/>
      <c r="D83" s="60"/>
      <c r="E83" s="60"/>
      <c r="F83" s="60"/>
      <c r="G83" s="60"/>
      <c r="H83" s="60"/>
      <c r="I83" s="20">
        <v>0</v>
      </c>
      <c r="J83" s="28">
        <v>8</v>
      </c>
      <c r="K83" s="28">
        <v>4</v>
      </c>
      <c r="L83" s="29" t="s">
        <v>2</v>
      </c>
      <c r="M83" s="30" t="s">
        <v>5</v>
      </c>
      <c r="N83" s="31" t="s">
        <v>4</v>
      </c>
      <c r="O83" s="25">
        <v>484.8</v>
      </c>
      <c r="P83" s="32">
        <f>P84</f>
        <v>10706.4</v>
      </c>
      <c r="Q83" s="32">
        <v>0</v>
      </c>
      <c r="R83" s="56"/>
      <c r="S83" s="56"/>
      <c r="T83" s="56"/>
      <c r="U83" s="27"/>
    </row>
    <row r="84" spans="1:21" ht="30" x14ac:dyDescent="0.25">
      <c r="A84" s="19"/>
      <c r="B84" s="60">
        <v>600</v>
      </c>
      <c r="C84" s="60"/>
      <c r="D84" s="60"/>
      <c r="E84" s="60"/>
      <c r="F84" s="60"/>
      <c r="G84" s="60"/>
      <c r="H84" s="60"/>
      <c r="I84" s="20">
        <v>0</v>
      </c>
      <c r="J84" s="28">
        <v>8</v>
      </c>
      <c r="K84" s="28">
        <v>4</v>
      </c>
      <c r="L84" s="29" t="s">
        <v>2</v>
      </c>
      <c r="M84" s="30">
        <v>600</v>
      </c>
      <c r="N84" s="33" t="s">
        <v>3</v>
      </c>
      <c r="O84" s="25">
        <v>484.8</v>
      </c>
      <c r="P84" s="32">
        <f>P85</f>
        <v>10706.4</v>
      </c>
      <c r="Q84" s="32">
        <v>0</v>
      </c>
      <c r="R84" s="56"/>
      <c r="S84" s="56"/>
      <c r="T84" s="56"/>
      <c r="U84" s="27"/>
    </row>
    <row r="85" spans="1:21" ht="15.75" x14ac:dyDescent="0.25">
      <c r="A85" s="19"/>
      <c r="B85" s="60">
        <v>610</v>
      </c>
      <c r="C85" s="60"/>
      <c r="D85" s="60"/>
      <c r="E85" s="60"/>
      <c r="F85" s="60"/>
      <c r="G85" s="60"/>
      <c r="H85" s="60"/>
      <c r="I85" s="20">
        <v>0</v>
      </c>
      <c r="J85" s="28">
        <v>8</v>
      </c>
      <c r="K85" s="28">
        <v>4</v>
      </c>
      <c r="L85" s="29" t="s">
        <v>2</v>
      </c>
      <c r="M85" s="30">
        <v>610</v>
      </c>
      <c r="N85" s="31" t="s">
        <v>1</v>
      </c>
      <c r="O85" s="25">
        <v>484.8</v>
      </c>
      <c r="P85" s="32">
        <v>10706.4</v>
      </c>
      <c r="Q85" s="32">
        <v>0</v>
      </c>
      <c r="R85" s="56"/>
      <c r="S85" s="56"/>
      <c r="T85" s="56"/>
      <c r="U85" s="27"/>
    </row>
    <row r="86" spans="1:21" ht="15.75" x14ac:dyDescent="0.25">
      <c r="A86" s="19"/>
      <c r="B86" s="58">
        <v>1000</v>
      </c>
      <c r="C86" s="58"/>
      <c r="D86" s="58"/>
      <c r="E86" s="58"/>
      <c r="F86" s="58"/>
      <c r="G86" s="58"/>
      <c r="H86" s="58"/>
      <c r="I86" s="20">
        <v>0</v>
      </c>
      <c r="J86" s="21">
        <v>10</v>
      </c>
      <c r="K86" s="21" t="s">
        <v>5</v>
      </c>
      <c r="L86" s="22" t="s">
        <v>5</v>
      </c>
      <c r="M86" s="23" t="s">
        <v>5</v>
      </c>
      <c r="N86" s="24" t="s">
        <v>9</v>
      </c>
      <c r="O86" s="25">
        <v>350</v>
      </c>
      <c r="P86" s="26">
        <f>P87</f>
        <v>350</v>
      </c>
      <c r="Q86" s="26">
        <v>0</v>
      </c>
      <c r="R86" s="59"/>
      <c r="S86" s="59"/>
      <c r="T86" s="59"/>
      <c r="U86" s="27"/>
    </row>
    <row r="87" spans="1:21" ht="15.75" x14ac:dyDescent="0.25">
      <c r="A87" s="19"/>
      <c r="B87" s="60">
        <v>1001</v>
      </c>
      <c r="C87" s="60"/>
      <c r="D87" s="60"/>
      <c r="E87" s="60"/>
      <c r="F87" s="60"/>
      <c r="G87" s="60"/>
      <c r="H87" s="60"/>
      <c r="I87" s="20">
        <v>0</v>
      </c>
      <c r="J87" s="28">
        <v>10</v>
      </c>
      <c r="K87" s="28">
        <v>1</v>
      </c>
      <c r="L87" s="29" t="s">
        <v>5</v>
      </c>
      <c r="M87" s="30" t="s">
        <v>5</v>
      </c>
      <c r="N87" s="31" t="s">
        <v>8</v>
      </c>
      <c r="O87" s="25">
        <v>350</v>
      </c>
      <c r="P87" s="32">
        <f>P88</f>
        <v>350</v>
      </c>
      <c r="Q87" s="32">
        <v>0</v>
      </c>
      <c r="R87" s="56"/>
      <c r="S87" s="56"/>
      <c r="T87" s="56"/>
      <c r="U87" s="27"/>
    </row>
    <row r="88" spans="1:21" ht="15.75" x14ac:dyDescent="0.25">
      <c r="A88" s="19"/>
      <c r="B88" s="60" t="s">
        <v>2</v>
      </c>
      <c r="C88" s="60"/>
      <c r="D88" s="60"/>
      <c r="E88" s="60"/>
      <c r="F88" s="60"/>
      <c r="G88" s="60"/>
      <c r="H88" s="60"/>
      <c r="I88" s="20">
        <v>0</v>
      </c>
      <c r="J88" s="28">
        <v>10</v>
      </c>
      <c r="K88" s="28">
        <v>1</v>
      </c>
      <c r="L88" s="29" t="s">
        <v>2</v>
      </c>
      <c r="M88" s="30" t="s">
        <v>5</v>
      </c>
      <c r="N88" s="33" t="s">
        <v>4</v>
      </c>
      <c r="O88" s="25">
        <v>350</v>
      </c>
      <c r="P88" s="32">
        <f>P89</f>
        <v>350</v>
      </c>
      <c r="Q88" s="32">
        <v>0</v>
      </c>
      <c r="R88" s="56"/>
      <c r="S88" s="56"/>
      <c r="T88" s="56"/>
      <c r="U88" s="27"/>
    </row>
    <row r="89" spans="1:21" ht="15.75" x14ac:dyDescent="0.25">
      <c r="A89" s="19"/>
      <c r="B89" s="60">
        <v>300</v>
      </c>
      <c r="C89" s="60"/>
      <c r="D89" s="60"/>
      <c r="E89" s="60"/>
      <c r="F89" s="60"/>
      <c r="G89" s="60"/>
      <c r="H89" s="60"/>
      <c r="I89" s="20">
        <v>0</v>
      </c>
      <c r="J89" s="28">
        <v>10</v>
      </c>
      <c r="K89" s="28">
        <v>1</v>
      </c>
      <c r="L89" s="29" t="s">
        <v>2</v>
      </c>
      <c r="M89" s="30">
        <v>300</v>
      </c>
      <c r="N89" s="31" t="s">
        <v>7</v>
      </c>
      <c r="O89" s="25">
        <v>350</v>
      </c>
      <c r="P89" s="32">
        <f>P90</f>
        <v>350</v>
      </c>
      <c r="Q89" s="32">
        <v>0</v>
      </c>
      <c r="R89" s="56"/>
      <c r="S89" s="56"/>
      <c r="T89" s="56"/>
      <c r="U89" s="27"/>
    </row>
    <row r="90" spans="1:21" ht="30" x14ac:dyDescent="0.25">
      <c r="A90" s="19"/>
      <c r="B90" s="60">
        <v>320</v>
      </c>
      <c r="C90" s="60"/>
      <c r="D90" s="60"/>
      <c r="E90" s="60"/>
      <c r="F90" s="60"/>
      <c r="G90" s="60"/>
      <c r="H90" s="60"/>
      <c r="I90" s="20">
        <v>0</v>
      </c>
      <c r="J90" s="28">
        <v>10</v>
      </c>
      <c r="K90" s="28">
        <v>1</v>
      </c>
      <c r="L90" s="29" t="s">
        <v>2</v>
      </c>
      <c r="M90" s="30">
        <v>320</v>
      </c>
      <c r="N90" s="33" t="s">
        <v>6</v>
      </c>
      <c r="O90" s="25">
        <v>350</v>
      </c>
      <c r="P90" s="32">
        <v>350</v>
      </c>
      <c r="Q90" s="32">
        <v>0</v>
      </c>
      <c r="R90" s="56"/>
      <c r="S90" s="56"/>
      <c r="T90" s="56"/>
      <c r="U90" s="27"/>
    </row>
    <row r="91" spans="1:21" ht="15.75" x14ac:dyDescent="0.25">
      <c r="A91" s="1"/>
      <c r="B91" s="43"/>
      <c r="C91" s="44"/>
      <c r="D91" s="44"/>
      <c r="E91" s="44"/>
      <c r="F91" s="43"/>
      <c r="G91" s="45"/>
      <c r="H91" s="43"/>
      <c r="I91" s="43"/>
      <c r="J91" s="43"/>
      <c r="K91" s="43"/>
      <c r="L91" s="43"/>
      <c r="M91" s="46"/>
      <c r="N91" s="47" t="s">
        <v>0</v>
      </c>
      <c r="O91" s="1"/>
      <c r="P91" s="48">
        <f>P14+P46+P51+P59+P64+P76+P81+P86</f>
        <v>195932.99999999997</v>
      </c>
      <c r="Q91" s="48">
        <f>Q19+Q26+Q30+Q34+Q47+Q52+Q60+Q65+Q82+Q87</f>
        <v>7704.3</v>
      </c>
      <c r="R91" s="49"/>
      <c r="S91" s="49"/>
      <c r="T91" s="50"/>
      <c r="U91" s="1"/>
    </row>
    <row r="92" spans="1:21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51"/>
      <c r="N92" s="1"/>
      <c r="O92" s="1"/>
      <c r="P92" s="1"/>
      <c r="Q92" s="1"/>
      <c r="R92" s="1"/>
      <c r="S92" s="1"/>
      <c r="T92" s="1"/>
      <c r="U92" s="1"/>
    </row>
  </sheetData>
  <mergeCells count="142">
    <mergeCell ref="B81:H81"/>
    <mergeCell ref="R81:T81"/>
    <mergeCell ref="B75:H75"/>
    <mergeCell ref="R75:T75"/>
    <mergeCell ref="B74:H74"/>
    <mergeCell ref="R74:T74"/>
    <mergeCell ref="B70:H70"/>
    <mergeCell ref="R70:T70"/>
    <mergeCell ref="B72:H72"/>
    <mergeCell ref="R72:T72"/>
    <mergeCell ref="B71:H71"/>
    <mergeCell ref="R71:T71"/>
    <mergeCell ref="B73:H73"/>
    <mergeCell ref="R73:T73"/>
    <mergeCell ref="B90:H90"/>
    <mergeCell ref="R90:T90"/>
    <mergeCell ref="B82:H82"/>
    <mergeCell ref="R82:T82"/>
    <mergeCell ref="B87:H87"/>
    <mergeCell ref="R87:T87"/>
    <mergeCell ref="B86:H86"/>
    <mergeCell ref="R86:T86"/>
    <mergeCell ref="B83:H83"/>
    <mergeCell ref="R83:T83"/>
    <mergeCell ref="B84:H84"/>
    <mergeCell ref="R84:T84"/>
    <mergeCell ref="B85:H85"/>
    <mergeCell ref="R85:T85"/>
    <mergeCell ref="B89:H89"/>
    <mergeCell ref="R89:T89"/>
    <mergeCell ref="B88:H88"/>
    <mergeCell ref="R88:T88"/>
    <mergeCell ref="B48:H48"/>
    <mergeCell ref="R48:T48"/>
    <mergeCell ref="B53:H53"/>
    <mergeCell ref="R53:T53"/>
    <mergeCell ref="B46:H46"/>
    <mergeCell ref="R46:T46"/>
    <mergeCell ref="R41:T41"/>
    <mergeCell ref="B47:H47"/>
    <mergeCell ref="R47:T47"/>
    <mergeCell ref="B43:H43"/>
    <mergeCell ref="R43:T43"/>
    <mergeCell ref="B50:H50"/>
    <mergeCell ref="R50:T50"/>
    <mergeCell ref="B49:H49"/>
    <mergeCell ref="R49:T49"/>
    <mergeCell ref="B51:H51"/>
    <mergeCell ref="R51:T51"/>
    <mergeCell ref="R54:T54"/>
    <mergeCell ref="B52:H52"/>
    <mergeCell ref="R52:T52"/>
    <mergeCell ref="B65:H65"/>
    <mergeCell ref="R65:T65"/>
    <mergeCell ref="B69:H69"/>
    <mergeCell ref="R69:T69"/>
    <mergeCell ref="B55:H55"/>
    <mergeCell ref="R55:T55"/>
    <mergeCell ref="B63:H63"/>
    <mergeCell ref="R63:T63"/>
    <mergeCell ref="B62:H62"/>
    <mergeCell ref="R62:T62"/>
    <mergeCell ref="B60:H60"/>
    <mergeCell ref="R60:T60"/>
    <mergeCell ref="B61:H61"/>
    <mergeCell ref="R61:T61"/>
    <mergeCell ref="B56:H56"/>
    <mergeCell ref="R56:T56"/>
    <mergeCell ref="B66:H66"/>
    <mergeCell ref="R66:T66"/>
    <mergeCell ref="B35:H35"/>
    <mergeCell ref="B58:H58"/>
    <mergeCell ref="R58:T58"/>
    <mergeCell ref="B19:H19"/>
    <mergeCell ref="R19:T19"/>
    <mergeCell ref="B26:H26"/>
    <mergeCell ref="R26:T26"/>
    <mergeCell ref="B59:H59"/>
    <mergeCell ref="R59:T59"/>
    <mergeCell ref="B25:H25"/>
    <mergeCell ref="R25:T25"/>
    <mergeCell ref="B30:H30"/>
    <mergeCell ref="R30:T30"/>
    <mergeCell ref="B28:H28"/>
    <mergeCell ref="R28:T28"/>
    <mergeCell ref="B27:H27"/>
    <mergeCell ref="R27:T27"/>
    <mergeCell ref="B31:H31"/>
    <mergeCell ref="R31:T31"/>
    <mergeCell ref="R35:T35"/>
    <mergeCell ref="B29:H29"/>
    <mergeCell ref="R29:T29"/>
    <mergeCell ref="B32:H32"/>
    <mergeCell ref="B54:H54"/>
    <mergeCell ref="J11:M11"/>
    <mergeCell ref="B64:H64"/>
    <mergeCell ref="R64:T64"/>
    <mergeCell ref="B36:H36"/>
    <mergeCell ref="R36:T36"/>
    <mergeCell ref="B44:H44"/>
    <mergeCell ref="R44:T44"/>
    <mergeCell ref="B33:H33"/>
    <mergeCell ref="R33:T33"/>
    <mergeCell ref="B57:H57"/>
    <mergeCell ref="R57:T57"/>
    <mergeCell ref="R39:T39"/>
    <mergeCell ref="B42:H42"/>
    <mergeCell ref="R42:T42"/>
    <mergeCell ref="B38:H38"/>
    <mergeCell ref="R38:T38"/>
    <mergeCell ref="B41:H41"/>
    <mergeCell ref="B45:H45"/>
    <mergeCell ref="R45:T45"/>
    <mergeCell ref="B34:H34"/>
    <mergeCell ref="R34:T34"/>
    <mergeCell ref="B37:H37"/>
    <mergeCell ref="R37:T37"/>
    <mergeCell ref="B39:H39"/>
    <mergeCell ref="I11:I12"/>
    <mergeCell ref="R32:T32"/>
    <mergeCell ref="J9:Q9"/>
    <mergeCell ref="B14:H14"/>
    <mergeCell ref="R14:T14"/>
    <mergeCell ref="B20:H20"/>
    <mergeCell ref="R20:T20"/>
    <mergeCell ref="B21:H21"/>
    <mergeCell ref="R21:T21"/>
    <mergeCell ref="B23:H23"/>
    <mergeCell ref="R23:T23"/>
    <mergeCell ref="B22:H22"/>
    <mergeCell ref="R22:T22"/>
    <mergeCell ref="B15:H15"/>
    <mergeCell ref="R15:T15"/>
    <mergeCell ref="B16:H16"/>
    <mergeCell ref="R16:T16"/>
    <mergeCell ref="B17:H17"/>
    <mergeCell ref="R17:T17"/>
    <mergeCell ref="B18:H18"/>
    <mergeCell ref="R18:T18"/>
    <mergeCell ref="H11:H12"/>
    <mergeCell ref="N11:N12"/>
    <mergeCell ref="P11:Q11"/>
  </mergeCells>
  <pageMargins left="0.59055118110236204" right="0.39370078740157499" top="0.59055118110236204" bottom="0.59055118110236204" header="0.275590546487823" footer="0.275590546487823"/>
  <pageSetup paperSize="9" scale="58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Чегодайкина Людмила Владимировна</cp:lastModifiedBy>
  <cp:lastPrinted>2022-03-02T09:18:48Z</cp:lastPrinted>
  <dcterms:created xsi:type="dcterms:W3CDTF">2019-09-12T05:03:09Z</dcterms:created>
  <dcterms:modified xsi:type="dcterms:W3CDTF">2022-09-21T09:31:00Z</dcterms:modified>
</cp:coreProperties>
</file>