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куйбышевский" sheetId="1" r:id="rId1"/>
  </sheets>
  <definedNames>
    <definedName name="_xlnm.Print_Titles" localSheetId="0">'куйбышевский'!$9:$11</definedName>
  </definedNames>
  <calcPr fullCalcOnLoad="1"/>
</workbook>
</file>

<file path=xl/sharedStrings.xml><?xml version="1.0" encoding="utf-8"?>
<sst xmlns="http://schemas.openxmlformats.org/spreadsheetml/2006/main" count="66" uniqueCount="48">
  <si>
    <t>Единица измерения</t>
  </si>
  <si>
    <t>Среднегодовая численность постоянного населения</t>
  </si>
  <si>
    <t>в среднем за год</t>
  </si>
  <si>
    <t xml:space="preserve">Показатели </t>
  </si>
  <si>
    <t>в % к предыдущему году</t>
  </si>
  <si>
    <t>рублей</t>
  </si>
  <si>
    <t xml:space="preserve">Демография </t>
  </si>
  <si>
    <t>Занятость населения</t>
  </si>
  <si>
    <t xml:space="preserve">Уровень жизни населения </t>
  </si>
  <si>
    <t>ПРИЛОЖЕНИЕ</t>
  </si>
  <si>
    <t xml:space="preserve">к постановлению Администрации </t>
  </si>
  <si>
    <t xml:space="preserve">городского округа Самара </t>
  </si>
  <si>
    <t xml:space="preserve">в % </t>
  </si>
  <si>
    <t>Промышленное производство (добыча полезных ископаемых,  обрабатывающие производства,  производство и распределение электроэнергии, газа и воды)</t>
  </si>
  <si>
    <t>в % к предыдущему году в сопоставимых ценах</t>
  </si>
  <si>
    <t>тыс. человек</t>
  </si>
  <si>
    <t>млн.рублей</t>
  </si>
  <si>
    <t>Среднегодовая численность официально зарегистрированных безработных граждан</t>
  </si>
  <si>
    <t xml:space="preserve">Среднемесячная  начисленная заработная плата  по крупным и средним предприятиям и организациям </t>
  </si>
  <si>
    <t xml:space="preserve">Фонд оплаты труда по крупным и средним предприятиям и организациям </t>
  </si>
  <si>
    <t>Потребительский рынок</t>
  </si>
  <si>
    <t>Оборот розничной торговли крупных и средних организаций</t>
  </si>
  <si>
    <t>Объем промышленного производства (товаров, работ и услуг)**</t>
  </si>
  <si>
    <t>** по чистым видам деятельности (раздел С, Д, Е) по полному кругу предприятий.</t>
  </si>
  <si>
    <t xml:space="preserve">Индекс потребительских цен*                           декабрь к декабрю  </t>
  </si>
  <si>
    <t>Куйбышевского внутригородского района</t>
  </si>
  <si>
    <t xml:space="preserve">2019 год </t>
  </si>
  <si>
    <t>Ф.С.Зайнулина</t>
  </si>
  <si>
    <t xml:space="preserve">Заместитель главы Администрации Куйбышевского              внутригородского района городского округа Самара </t>
  </si>
  <si>
    <t xml:space="preserve">*в соответствии со сценарными условиями социально-экономического развития Самарской области на 2017 год и плановый период 2018 и 2019 годов </t>
  </si>
  <si>
    <t xml:space="preserve">  Прогноз</t>
  </si>
  <si>
    <t>базовый</t>
  </si>
  <si>
    <t xml:space="preserve">консервативный </t>
  </si>
  <si>
    <t xml:space="preserve">целевой </t>
  </si>
  <si>
    <t>Площадь территории  района 80,31 га</t>
  </si>
  <si>
    <t>Индекс физического объёма оборота розничной торговли</t>
  </si>
  <si>
    <t>Индекс дефлятор оборота розничной торговли</t>
  </si>
  <si>
    <t xml:space="preserve">% к предыдущему году </t>
  </si>
  <si>
    <t>индекс дефлятор промышленного производства</t>
  </si>
  <si>
    <t>Инвестиции в основной капитал за счет всех источников финансирования (в ценах соответствующих лет) - всего</t>
  </si>
  <si>
    <t xml:space="preserve">Инвестиции в основной капитал </t>
  </si>
  <si>
    <t>Индекс дефлятор инвестиций</t>
  </si>
  <si>
    <t>Прогноз социально-экономического развития Куйбышевского  внутригородского района городского округа Самара на 2018 год и плановый период 2019 и 2020 годов</t>
  </si>
  <si>
    <t>2016 год (факт)</t>
  </si>
  <si>
    <t>2017 год (оценка)</t>
  </si>
  <si>
    <t xml:space="preserve">2018  год  </t>
  </si>
  <si>
    <t xml:space="preserve">2020 год </t>
  </si>
  <si>
    <t>от ____________  №______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</si>
</sst>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0.0%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179" fontId="3" fillId="33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4" fontId="4" fillId="0" borderId="24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80" zoomScaleNormal="70" zoomScaleSheetLayoutView="80" workbookViewId="0" topLeftCell="A34">
      <selection activeCell="I39" sqref="I39:L39"/>
    </sheetView>
  </sheetViews>
  <sheetFormatPr defaultColWidth="9.00390625" defaultRowHeight="12.75"/>
  <cols>
    <col min="1" max="1" width="38.125" style="0" customWidth="1"/>
    <col min="2" max="2" width="19.875" style="0" customWidth="1"/>
    <col min="3" max="3" width="13.25390625" style="0" customWidth="1"/>
    <col min="4" max="4" width="19.375" style="0" customWidth="1"/>
    <col min="5" max="5" width="23.25390625" style="0" bestFit="1" customWidth="1"/>
    <col min="6" max="6" width="20.625" style="0" customWidth="1"/>
    <col min="7" max="7" width="15.75390625" style="0" customWidth="1"/>
    <col min="8" max="9" width="23.25390625" style="0" bestFit="1" customWidth="1"/>
    <col min="10" max="10" width="15.00390625" style="0" customWidth="1"/>
    <col min="11" max="12" width="23.25390625" style="0" bestFit="1" customWidth="1"/>
    <col min="13" max="13" width="15.25390625" style="0" customWidth="1"/>
  </cols>
  <sheetData>
    <row r="1" spans="1:13" ht="18.75">
      <c r="A1" s="4"/>
      <c r="B1" s="4"/>
      <c r="C1" s="8"/>
      <c r="D1" s="8"/>
      <c r="E1" s="8"/>
      <c r="F1" s="8"/>
      <c r="G1" s="13"/>
      <c r="H1" s="50" t="s">
        <v>9</v>
      </c>
      <c r="I1" s="50"/>
      <c r="J1" s="50"/>
      <c r="K1" s="50"/>
      <c r="L1" s="50"/>
      <c r="M1" s="21"/>
    </row>
    <row r="2" spans="1:13" ht="18.75">
      <c r="A2" s="4"/>
      <c r="B2" s="4"/>
      <c r="C2" s="8"/>
      <c r="D2" s="8"/>
      <c r="E2" s="8"/>
      <c r="F2" s="12"/>
      <c r="G2" s="13"/>
      <c r="H2" s="50" t="s">
        <v>10</v>
      </c>
      <c r="I2" s="50"/>
      <c r="J2" s="50"/>
      <c r="K2" s="50"/>
      <c r="L2" s="50"/>
      <c r="M2" s="21"/>
    </row>
    <row r="3" spans="1:13" ht="18.75">
      <c r="A3" s="4"/>
      <c r="B3" s="4"/>
      <c r="C3" s="12"/>
      <c r="D3" s="12"/>
      <c r="E3" s="12"/>
      <c r="F3" s="12"/>
      <c r="G3" s="13"/>
      <c r="H3" s="50" t="s">
        <v>25</v>
      </c>
      <c r="I3" s="50"/>
      <c r="J3" s="50"/>
      <c r="K3" s="50"/>
      <c r="L3" s="50"/>
      <c r="M3" s="21"/>
    </row>
    <row r="4" spans="1:13" ht="18.75">
      <c r="A4" s="4"/>
      <c r="B4" s="4"/>
      <c r="C4" s="8"/>
      <c r="D4" s="8"/>
      <c r="E4" s="8"/>
      <c r="F4" s="8"/>
      <c r="G4" s="13"/>
      <c r="H4" s="50" t="s">
        <v>11</v>
      </c>
      <c r="I4" s="50"/>
      <c r="J4" s="50"/>
      <c r="K4" s="50"/>
      <c r="L4" s="50"/>
      <c r="M4" s="21"/>
    </row>
    <row r="5" spans="1:13" ht="18.75" customHeight="1">
      <c r="A5" s="4"/>
      <c r="B5" s="4"/>
      <c r="C5" s="8"/>
      <c r="D5" s="8"/>
      <c r="E5" s="8"/>
      <c r="F5" s="8"/>
      <c r="G5" s="13"/>
      <c r="H5" s="52" t="s">
        <v>47</v>
      </c>
      <c r="I5" s="52"/>
      <c r="J5" s="52"/>
      <c r="K5" s="52"/>
      <c r="L5" s="52"/>
      <c r="M5" s="22"/>
    </row>
    <row r="6" spans="1:13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.75" customHeight="1">
      <c r="A7" s="49" t="s">
        <v>42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8.75">
      <c r="A8" s="47" t="s">
        <v>34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9.5" thickBot="1">
      <c r="A9" s="38" t="s">
        <v>3</v>
      </c>
      <c r="B9" s="38" t="s">
        <v>0</v>
      </c>
      <c r="C9" s="38" t="s">
        <v>43</v>
      </c>
      <c r="D9" s="38" t="s">
        <v>44</v>
      </c>
      <c r="E9" s="48" t="s">
        <v>30</v>
      </c>
      <c r="F9" s="48"/>
      <c r="G9" s="48"/>
      <c r="H9" s="48"/>
      <c r="I9" s="48"/>
      <c r="J9" s="48"/>
      <c r="K9" s="48"/>
      <c r="L9" s="48"/>
      <c r="M9" s="48"/>
    </row>
    <row r="10" spans="1:13" ht="19.5" thickBot="1">
      <c r="A10" s="38"/>
      <c r="B10" s="38"/>
      <c r="C10" s="38"/>
      <c r="D10" s="40"/>
      <c r="E10" s="41" t="s">
        <v>45</v>
      </c>
      <c r="F10" s="42"/>
      <c r="G10" s="43"/>
      <c r="H10" s="41" t="s">
        <v>26</v>
      </c>
      <c r="I10" s="42"/>
      <c r="J10" s="43"/>
      <c r="K10" s="44" t="s">
        <v>46</v>
      </c>
      <c r="L10" s="45"/>
      <c r="M10" s="46"/>
    </row>
    <row r="11" spans="1:13" ht="18.75">
      <c r="A11" s="38"/>
      <c r="B11" s="38"/>
      <c r="C11" s="38"/>
      <c r="D11" s="38"/>
      <c r="E11" s="17" t="s">
        <v>31</v>
      </c>
      <c r="F11" s="18" t="s">
        <v>32</v>
      </c>
      <c r="G11" s="18" t="s">
        <v>33</v>
      </c>
      <c r="H11" s="17" t="s">
        <v>31</v>
      </c>
      <c r="I11" s="18" t="s">
        <v>32</v>
      </c>
      <c r="J11" s="18" t="s">
        <v>33</v>
      </c>
      <c r="K11" s="17" t="s">
        <v>31</v>
      </c>
      <c r="L11" s="18" t="s">
        <v>32</v>
      </c>
      <c r="M11" s="18" t="s">
        <v>33</v>
      </c>
    </row>
    <row r="12" spans="1:13" ht="18.75">
      <c r="A12" s="34" t="s">
        <v>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6"/>
    </row>
    <row r="13" spans="1:13" ht="18.75">
      <c r="A13" s="37" t="s">
        <v>1</v>
      </c>
      <c r="B13" s="6" t="s">
        <v>15</v>
      </c>
      <c r="C13" s="3">
        <v>87.2</v>
      </c>
      <c r="D13" s="3">
        <f>C13*C14%</f>
        <v>86.8512</v>
      </c>
      <c r="E13" s="3">
        <f>D13*E14%</f>
        <v>86.8512</v>
      </c>
      <c r="F13" s="3">
        <f>D13*F14%</f>
        <v>86.67749760000001</v>
      </c>
      <c r="G13" s="3">
        <f>D13*G14%</f>
        <v>86.93805119999999</v>
      </c>
      <c r="H13" s="3">
        <f aca="true" t="shared" si="0" ref="H13:M13">E13*H14%</f>
        <v>86.67749760000001</v>
      </c>
      <c r="I13" s="3">
        <f t="shared" si="0"/>
        <v>86.50414260480001</v>
      </c>
      <c r="J13" s="3">
        <f t="shared" si="0"/>
        <v>86.93805119999999</v>
      </c>
      <c r="K13" s="3">
        <f t="shared" si="0"/>
        <v>86.50414260480001</v>
      </c>
      <c r="L13" s="3">
        <f t="shared" si="0"/>
        <v>86.3311343195904</v>
      </c>
      <c r="M13" s="3">
        <f t="shared" si="0"/>
        <v>86.8511131488</v>
      </c>
    </row>
    <row r="14" spans="1:13" ht="56.25">
      <c r="A14" s="37"/>
      <c r="B14" s="6" t="s">
        <v>4</v>
      </c>
      <c r="C14" s="2">
        <v>99.6</v>
      </c>
      <c r="D14" s="2">
        <v>101</v>
      </c>
      <c r="E14" s="2">
        <v>100</v>
      </c>
      <c r="F14" s="2">
        <v>99.8</v>
      </c>
      <c r="G14" s="2">
        <v>100.1</v>
      </c>
      <c r="H14" s="2">
        <v>99.8</v>
      </c>
      <c r="I14" s="2">
        <v>99.8</v>
      </c>
      <c r="J14" s="2">
        <v>100</v>
      </c>
      <c r="K14" s="2">
        <v>99.8</v>
      </c>
      <c r="L14" s="2">
        <v>99.8</v>
      </c>
      <c r="M14" s="2">
        <v>99.9</v>
      </c>
    </row>
    <row r="15" spans="1:13" ht="37.5">
      <c r="A15" s="26" t="s">
        <v>24</v>
      </c>
      <c r="B15" s="1" t="s">
        <v>12</v>
      </c>
      <c r="C15" s="2">
        <v>105.2</v>
      </c>
      <c r="D15" s="2">
        <v>104</v>
      </c>
      <c r="E15" s="3">
        <v>104</v>
      </c>
      <c r="F15" s="3">
        <v>104.3</v>
      </c>
      <c r="G15" s="2">
        <v>104</v>
      </c>
      <c r="H15" s="3">
        <v>104</v>
      </c>
      <c r="I15" s="2">
        <v>104</v>
      </c>
      <c r="J15" s="3">
        <v>104</v>
      </c>
      <c r="K15" s="2">
        <v>104</v>
      </c>
      <c r="L15" s="3">
        <v>104</v>
      </c>
      <c r="M15" s="2">
        <v>104</v>
      </c>
    </row>
    <row r="16" spans="1:13" ht="18.75">
      <c r="A16" s="26" t="s">
        <v>2</v>
      </c>
      <c r="B16" s="1" t="s">
        <v>12</v>
      </c>
      <c r="C16" s="2">
        <v>106.7</v>
      </c>
      <c r="D16" s="2">
        <v>104.1</v>
      </c>
      <c r="E16" s="3">
        <v>104</v>
      </c>
      <c r="F16" s="3">
        <v>104.2</v>
      </c>
      <c r="G16" s="2">
        <v>104</v>
      </c>
      <c r="H16" s="2">
        <v>104</v>
      </c>
      <c r="I16" s="2">
        <v>104</v>
      </c>
      <c r="J16" s="2">
        <v>104</v>
      </c>
      <c r="K16" s="2">
        <v>104</v>
      </c>
      <c r="L16" s="3">
        <v>104</v>
      </c>
      <c r="M16" s="2">
        <v>104</v>
      </c>
    </row>
    <row r="17" spans="1:13" ht="18.75">
      <c r="A17" s="28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31"/>
      <c r="M17" s="15"/>
    </row>
    <row r="18" spans="1:13" ht="26.25" customHeight="1">
      <c r="A18" s="32" t="s">
        <v>22</v>
      </c>
      <c r="B18" s="1" t="s">
        <v>16</v>
      </c>
      <c r="C18" s="3">
        <v>18648.2</v>
      </c>
      <c r="D18" s="3">
        <f>C18*D19/100*D20/100</f>
        <v>19372.272309599997</v>
      </c>
      <c r="E18" s="3">
        <f>D18*E19/100*E20/100</f>
        <v>20329.068838971143</v>
      </c>
      <c r="F18" s="3">
        <f>D18*F19/100*F20/100</f>
        <v>20069.674112745597</v>
      </c>
      <c r="G18" s="3">
        <f aca="true" t="shared" si="1" ref="G18:M18">D18*G19/100*G20/100</f>
        <v>20349.19662990082</v>
      </c>
      <c r="H18" s="3">
        <f t="shared" si="1"/>
        <v>21457.65742463547</v>
      </c>
      <c r="I18" s="3">
        <f t="shared" si="1"/>
        <v>20892.530751368166</v>
      </c>
      <c r="J18" s="3">
        <f t="shared" si="1"/>
        <v>21520.740578277466</v>
      </c>
      <c r="K18" s="3">
        <f t="shared" si="1"/>
        <v>22690.82899682927</v>
      </c>
      <c r="L18" s="3">
        <f t="shared" si="1"/>
        <v>21748.247025882705</v>
      </c>
      <c r="M18" s="3">
        <f t="shared" si="1"/>
        <v>22825.134185467443</v>
      </c>
    </row>
    <row r="19" spans="1:13" ht="75">
      <c r="A19" s="32"/>
      <c r="B19" s="1" t="s">
        <v>38</v>
      </c>
      <c r="C19" s="3">
        <v>103.3</v>
      </c>
      <c r="D19" s="3">
        <v>104.3</v>
      </c>
      <c r="E19" s="3">
        <v>103.9</v>
      </c>
      <c r="F19" s="3">
        <v>103.6</v>
      </c>
      <c r="G19" s="3">
        <v>103.9</v>
      </c>
      <c r="H19" s="3">
        <v>104.3</v>
      </c>
      <c r="I19" s="3">
        <v>104.1</v>
      </c>
      <c r="J19" s="3">
        <v>104.4</v>
      </c>
      <c r="K19" s="3">
        <v>104.7</v>
      </c>
      <c r="L19" s="3">
        <v>104.2</v>
      </c>
      <c r="M19" s="3">
        <v>104.7</v>
      </c>
    </row>
    <row r="20" spans="1:13" ht="93.75">
      <c r="A20" s="32"/>
      <c r="B20" s="1" t="s">
        <v>14</v>
      </c>
      <c r="C20" s="3">
        <v>87</v>
      </c>
      <c r="D20" s="19">
        <v>99.6</v>
      </c>
      <c r="E20" s="19">
        <v>101</v>
      </c>
      <c r="F20" s="19">
        <v>100</v>
      </c>
      <c r="G20" s="19">
        <v>101.1</v>
      </c>
      <c r="H20" s="19">
        <v>101.2</v>
      </c>
      <c r="I20" s="19">
        <v>100</v>
      </c>
      <c r="J20" s="19">
        <v>101.3</v>
      </c>
      <c r="K20" s="19">
        <v>101</v>
      </c>
      <c r="L20" s="19">
        <v>99.9</v>
      </c>
      <c r="M20" s="19">
        <v>101.3</v>
      </c>
    </row>
    <row r="21" spans="1:13" ht="18.75" customHeight="1">
      <c r="A21" s="28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3"/>
      <c r="M21" s="1"/>
    </row>
    <row r="22" spans="1:13" ht="56.25">
      <c r="A22" s="25" t="s">
        <v>21</v>
      </c>
      <c r="B22" s="1" t="s">
        <v>16</v>
      </c>
      <c r="C22" s="3">
        <v>11698.4</v>
      </c>
      <c r="D22" s="3">
        <f>C22*C23/100*C24/100</f>
        <v>12080.820696</v>
      </c>
      <c r="E22" s="3">
        <f>D22*E23/100*E24/100</f>
        <v>12707.718643556833</v>
      </c>
      <c r="F22" s="3">
        <f>D22*F23/100*F24/100</f>
        <v>12774.501420364319</v>
      </c>
      <c r="G22" s="3">
        <f aca="true" t="shared" si="2" ref="G22:M22">D22*G23/100*G24/100</f>
        <v>12684.861730800001</v>
      </c>
      <c r="H22" s="3">
        <f t="shared" si="2"/>
        <v>13317.68913844756</v>
      </c>
      <c r="I22" s="3">
        <f t="shared" si="2"/>
        <v>13342.328008499513</v>
      </c>
      <c r="J22" s="3">
        <f t="shared" si="2"/>
        <v>13204.9410617628</v>
      </c>
      <c r="K22" s="3">
        <f t="shared" si="2"/>
        <v>13988.900671025316</v>
      </c>
      <c r="L22" s="3">
        <f t="shared" si="2"/>
        <v>13870.137162187744</v>
      </c>
      <c r="M22" s="3">
        <f t="shared" si="2"/>
        <v>13720.435550931894</v>
      </c>
    </row>
    <row r="23" spans="1:13" ht="56.25" customHeight="1">
      <c r="A23" s="25" t="s">
        <v>35</v>
      </c>
      <c r="B23" s="1" t="s">
        <v>37</v>
      </c>
      <c r="C23" s="2">
        <v>118.7</v>
      </c>
      <c r="D23" s="2">
        <v>98</v>
      </c>
      <c r="E23" s="3">
        <v>99.8</v>
      </c>
      <c r="F23" s="3">
        <v>98</v>
      </c>
      <c r="G23" s="3">
        <v>100</v>
      </c>
      <c r="H23" s="3">
        <v>100</v>
      </c>
      <c r="I23" s="3">
        <v>99</v>
      </c>
      <c r="J23" s="3">
        <v>100</v>
      </c>
      <c r="K23" s="2">
        <v>101</v>
      </c>
      <c r="L23" s="2">
        <v>99.1</v>
      </c>
      <c r="M23" s="2">
        <v>100.1</v>
      </c>
    </row>
    <row r="24" spans="1:13" ht="56.25">
      <c r="A24" s="25" t="s">
        <v>36</v>
      </c>
      <c r="B24" s="1" t="s">
        <v>37</v>
      </c>
      <c r="C24" s="2">
        <v>87</v>
      </c>
      <c r="D24" s="2">
        <v>101</v>
      </c>
      <c r="E24" s="3">
        <v>105.4</v>
      </c>
      <c r="F24" s="3">
        <v>107.9</v>
      </c>
      <c r="G24" s="3">
        <v>105</v>
      </c>
      <c r="H24" s="3">
        <v>104.8</v>
      </c>
      <c r="I24" s="3">
        <v>105.5</v>
      </c>
      <c r="J24" s="3">
        <v>104.1</v>
      </c>
      <c r="K24" s="2">
        <v>104</v>
      </c>
      <c r="L24" s="2">
        <v>104.9</v>
      </c>
      <c r="M24" s="2">
        <v>103.8</v>
      </c>
    </row>
    <row r="25" spans="1:13" ht="18.75">
      <c r="A25" s="28" t="s">
        <v>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3"/>
      <c r="M25" s="1"/>
    </row>
    <row r="26" spans="1:13" ht="37.5" customHeight="1">
      <c r="A26" s="39" t="s">
        <v>17</v>
      </c>
      <c r="B26" s="1" t="s">
        <v>15</v>
      </c>
      <c r="C26" s="27">
        <v>0.363</v>
      </c>
      <c r="D26" s="27">
        <f>C26*D27%</f>
        <v>0.436326</v>
      </c>
      <c r="E26" s="27">
        <f>D26*E27%</f>
        <v>0.44996118749999997</v>
      </c>
      <c r="F26" s="27">
        <f>D26*F27%</f>
        <v>0.493484706</v>
      </c>
      <c r="G26" s="27">
        <f>D26*G27%</f>
        <v>0.436326</v>
      </c>
      <c r="H26" s="27">
        <f aca="true" t="shared" si="3" ref="H26:M26">E26*H27%</f>
        <v>0.44996118749999997</v>
      </c>
      <c r="I26" s="27">
        <f t="shared" si="3"/>
        <v>0.493484706</v>
      </c>
      <c r="J26" s="27">
        <f t="shared" si="3"/>
        <v>0.436326</v>
      </c>
      <c r="K26" s="27">
        <f t="shared" si="3"/>
        <v>0.44996118749999997</v>
      </c>
      <c r="L26" s="27">
        <f t="shared" si="3"/>
        <v>0.493484706</v>
      </c>
      <c r="M26" s="27">
        <f t="shared" si="3"/>
        <v>0.436326</v>
      </c>
    </row>
    <row r="27" spans="1:13" ht="75.75" customHeight="1">
      <c r="A27" s="39"/>
      <c r="B27" s="1" t="s">
        <v>4</v>
      </c>
      <c r="C27" s="7">
        <v>115.2</v>
      </c>
      <c r="D27" s="7">
        <v>120.2</v>
      </c>
      <c r="E27" s="7">
        <v>103.125</v>
      </c>
      <c r="F27" s="7">
        <v>113.1</v>
      </c>
      <c r="G27" s="7">
        <v>100</v>
      </c>
      <c r="H27" s="7">
        <v>100</v>
      </c>
      <c r="I27" s="7">
        <v>100</v>
      </c>
      <c r="J27" s="7">
        <v>100</v>
      </c>
      <c r="K27" s="7">
        <v>100</v>
      </c>
      <c r="L27" s="7">
        <v>100</v>
      </c>
      <c r="M27" s="7">
        <v>100</v>
      </c>
    </row>
    <row r="28" spans="1:13" ht="18.75">
      <c r="A28" s="28" t="s">
        <v>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3"/>
      <c r="M28" s="1"/>
    </row>
    <row r="29" spans="1:13" ht="18.75">
      <c r="A29" s="37" t="s">
        <v>18</v>
      </c>
      <c r="B29" s="6" t="s">
        <v>5</v>
      </c>
      <c r="C29" s="20">
        <v>34545.5</v>
      </c>
      <c r="D29" s="20">
        <f>C29*D30%</f>
        <v>35581.865</v>
      </c>
      <c r="E29" s="20">
        <f>D29*E30%</f>
        <v>36684.902814999994</v>
      </c>
      <c r="F29" s="20">
        <f>D29*F30%</f>
        <v>36400.24789499999</v>
      </c>
      <c r="G29" s="20">
        <f aca="true" t="shared" si="4" ref="G29:M29">D29*G30%</f>
        <v>37005.1396</v>
      </c>
      <c r="H29" s="20">
        <f t="shared" si="4"/>
        <v>37785.449899449995</v>
      </c>
      <c r="I29" s="20">
        <f t="shared" si="4"/>
        <v>37128.25285289999</v>
      </c>
      <c r="J29" s="20">
        <f t="shared" si="4"/>
        <v>38522.350323599996</v>
      </c>
      <c r="K29" s="20">
        <f t="shared" si="4"/>
        <v>39032.369746131844</v>
      </c>
      <c r="L29" s="20">
        <f t="shared" si="4"/>
        <v>37907.946162810884</v>
      </c>
      <c r="M29" s="20">
        <f t="shared" si="4"/>
        <v>40178.81138751479</v>
      </c>
    </row>
    <row r="30" spans="1:13" ht="56.25">
      <c r="A30" s="37"/>
      <c r="B30" s="6" t="s">
        <v>4</v>
      </c>
      <c r="C30" s="3">
        <v>105.9</v>
      </c>
      <c r="D30" s="3">
        <v>103</v>
      </c>
      <c r="E30" s="3">
        <v>103.1</v>
      </c>
      <c r="F30" s="3">
        <v>102.3</v>
      </c>
      <c r="G30" s="3">
        <v>104</v>
      </c>
      <c r="H30" s="3">
        <v>103</v>
      </c>
      <c r="I30" s="3">
        <v>102</v>
      </c>
      <c r="J30" s="3">
        <v>104.1</v>
      </c>
      <c r="K30" s="3">
        <v>103.3</v>
      </c>
      <c r="L30" s="3">
        <v>102.1</v>
      </c>
      <c r="M30" s="3">
        <v>104.3</v>
      </c>
    </row>
    <row r="31" spans="1:13" ht="18.75">
      <c r="A31" s="37" t="s">
        <v>19</v>
      </c>
      <c r="B31" s="6" t="s">
        <v>16</v>
      </c>
      <c r="C31" s="3">
        <v>7019.1</v>
      </c>
      <c r="D31" s="3">
        <f>C31*D32%</f>
        <v>7159.482000000001</v>
      </c>
      <c r="E31" s="3">
        <f>D31*E32%</f>
        <v>7316.990604000001</v>
      </c>
      <c r="F31" s="3">
        <f>D31*F32%</f>
        <v>7252.555266</v>
      </c>
      <c r="G31" s="3">
        <f aca="true" t="shared" si="5" ref="G31:M31">D31*G32%</f>
        <v>7374.266460000001</v>
      </c>
      <c r="H31" s="3">
        <f t="shared" si="5"/>
        <v>7463.330416080002</v>
      </c>
      <c r="I31" s="3">
        <f t="shared" si="5"/>
        <v>7332.333373926</v>
      </c>
      <c r="J31" s="3">
        <f t="shared" si="5"/>
        <v>7573.3716544200015</v>
      </c>
      <c r="K31" s="3">
        <f t="shared" si="5"/>
        <v>7620.060354817681</v>
      </c>
      <c r="L31" s="3">
        <f t="shared" si="5"/>
        <v>7537.638708395928</v>
      </c>
      <c r="M31" s="3">
        <f t="shared" si="5"/>
        <v>7800.572804052602</v>
      </c>
    </row>
    <row r="32" spans="1:13" ht="56.25">
      <c r="A32" s="37"/>
      <c r="B32" s="6" t="s">
        <v>4</v>
      </c>
      <c r="C32" s="2">
        <v>107.7</v>
      </c>
      <c r="D32" s="2">
        <v>102</v>
      </c>
      <c r="E32" s="3">
        <v>102.2</v>
      </c>
      <c r="F32" s="3">
        <v>101.3</v>
      </c>
      <c r="G32" s="3">
        <v>103</v>
      </c>
      <c r="H32" s="3">
        <v>102</v>
      </c>
      <c r="I32" s="3">
        <v>101.1</v>
      </c>
      <c r="J32" s="3">
        <v>102.7</v>
      </c>
      <c r="K32" s="3">
        <v>102.1</v>
      </c>
      <c r="L32" s="3">
        <v>102.8</v>
      </c>
      <c r="M32" s="3">
        <v>103</v>
      </c>
    </row>
    <row r="33" spans="1:13" ht="18.75" customHeight="1">
      <c r="A33" s="34" t="s">
        <v>40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ht="63">
      <c r="A34" s="24" t="s">
        <v>39</v>
      </c>
      <c r="B34" s="1" t="s">
        <v>16</v>
      </c>
      <c r="C34" s="23">
        <v>10233.5</v>
      </c>
      <c r="D34" s="2">
        <f>C34*93.2%*C36%</f>
        <v>10338.782248000001</v>
      </c>
      <c r="E34" s="3">
        <f>D34*E35/100*E36/100</f>
        <v>10804.027449160001</v>
      </c>
      <c r="F34" s="3">
        <f>D34*F35/100*F36/100</f>
        <v>10638.606933192</v>
      </c>
      <c r="G34" s="3">
        <f aca="true" t="shared" si="6" ref="G34:M34">D34*G35/100*G36/100</f>
        <v>10887.275323820899</v>
      </c>
      <c r="H34" s="3">
        <f t="shared" si="6"/>
        <v>11256.845847609195</v>
      </c>
      <c r="I34" s="3">
        <f t="shared" si="6"/>
        <v>10874.805284322729</v>
      </c>
      <c r="J34" s="3">
        <f t="shared" si="6"/>
        <v>11378.13901907069</v>
      </c>
      <c r="K34" s="3">
        <f t="shared" si="6"/>
        <v>11706.65815083381</v>
      </c>
      <c r="L34" s="3">
        <f t="shared" si="6"/>
        <v>11208.009318234375</v>
      </c>
      <c r="M34" s="3">
        <f t="shared" si="6"/>
        <v>11948.650287625913</v>
      </c>
    </row>
    <row r="35" spans="1:13" ht="56.25">
      <c r="A35" s="25" t="s">
        <v>35</v>
      </c>
      <c r="B35" s="1" t="s">
        <v>37</v>
      </c>
      <c r="C35" s="7">
        <v>62.7</v>
      </c>
      <c r="D35" s="7">
        <v>96</v>
      </c>
      <c r="E35" s="7">
        <v>100</v>
      </c>
      <c r="F35" s="7">
        <v>98</v>
      </c>
      <c r="G35" s="7">
        <v>100.1</v>
      </c>
      <c r="H35" s="7">
        <v>99.8</v>
      </c>
      <c r="I35" s="7">
        <v>98.1</v>
      </c>
      <c r="J35" s="7">
        <v>100.2</v>
      </c>
      <c r="K35" s="7">
        <v>99.9</v>
      </c>
      <c r="L35" s="7">
        <v>99.1</v>
      </c>
      <c r="M35" s="7">
        <v>100.3</v>
      </c>
    </row>
    <row r="36" spans="1:13" ht="56.25">
      <c r="A36" s="25" t="s">
        <v>41</v>
      </c>
      <c r="B36" s="1" t="s">
        <v>37</v>
      </c>
      <c r="C36" s="7">
        <v>108.4</v>
      </c>
      <c r="D36" s="7">
        <v>105.3</v>
      </c>
      <c r="E36" s="7">
        <v>104.5</v>
      </c>
      <c r="F36" s="7">
        <v>105</v>
      </c>
      <c r="G36" s="7">
        <v>105.2</v>
      </c>
      <c r="H36" s="7">
        <v>104.4</v>
      </c>
      <c r="I36" s="7">
        <v>104.2</v>
      </c>
      <c r="J36" s="7">
        <v>104.3</v>
      </c>
      <c r="K36" s="7">
        <v>104.1</v>
      </c>
      <c r="L36" s="7">
        <v>104</v>
      </c>
      <c r="M36" s="7">
        <v>104.7</v>
      </c>
    </row>
    <row r="37" spans="1:13" ht="26.25" customHeight="1">
      <c r="A37" s="51" t="s">
        <v>29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16"/>
    </row>
    <row r="38" ht="23.25" customHeight="1">
      <c r="A38" s="11" t="s">
        <v>23</v>
      </c>
    </row>
    <row r="39" spans="1:13" ht="113.25" customHeight="1">
      <c r="A39" s="53" t="s">
        <v>28</v>
      </c>
      <c r="B39" s="53"/>
      <c r="C39" s="53"/>
      <c r="D39" s="10"/>
      <c r="E39" s="9"/>
      <c r="F39" s="9"/>
      <c r="G39" s="9"/>
      <c r="H39" s="9"/>
      <c r="I39" s="54" t="s">
        <v>27</v>
      </c>
      <c r="J39" s="54"/>
      <c r="K39" s="54"/>
      <c r="L39" s="54"/>
      <c r="M39" s="14"/>
    </row>
    <row r="40" ht="26.25" customHeight="1"/>
  </sheetData>
  <sheetProtection/>
  <protectedRanges>
    <protectedRange password="CF7A" sqref="B13 B26" name="Диапазон4_8"/>
  </protectedRanges>
  <mergeCells count="29">
    <mergeCell ref="A8:M8"/>
    <mergeCell ref="E9:M9"/>
    <mergeCell ref="A7:M7"/>
    <mergeCell ref="H3:L3"/>
    <mergeCell ref="A37:L37"/>
    <mergeCell ref="H1:L1"/>
    <mergeCell ref="H2:L2"/>
    <mergeCell ref="H4:L4"/>
    <mergeCell ref="H5:L5"/>
    <mergeCell ref="A9:A11"/>
    <mergeCell ref="B9:B11"/>
    <mergeCell ref="A26:A27"/>
    <mergeCell ref="A28:L28"/>
    <mergeCell ref="A29:A30"/>
    <mergeCell ref="A31:A32"/>
    <mergeCell ref="D9:D11"/>
    <mergeCell ref="H10:J10"/>
    <mergeCell ref="E10:G10"/>
    <mergeCell ref="K10:M10"/>
    <mergeCell ref="C9:C11"/>
    <mergeCell ref="A39:C39"/>
    <mergeCell ref="I39:L39"/>
    <mergeCell ref="A17:L17"/>
    <mergeCell ref="A18:A20"/>
    <mergeCell ref="A21:L21"/>
    <mergeCell ref="A12:L12"/>
    <mergeCell ref="A13:A14"/>
    <mergeCell ref="A25:L25"/>
    <mergeCell ref="A33:M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Ушакова Елена Николаевна</cp:lastModifiedBy>
  <cp:lastPrinted>2017-07-11T12:34:20Z</cp:lastPrinted>
  <dcterms:created xsi:type="dcterms:W3CDTF">2002-10-23T09:51:20Z</dcterms:created>
  <dcterms:modified xsi:type="dcterms:W3CDTF">2017-07-11T12:40:05Z</dcterms:modified>
  <cp:category/>
  <cp:version/>
  <cp:contentType/>
  <cp:contentStatus/>
</cp:coreProperties>
</file>