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Новый_4" sheetId="1" r:id="rId1"/>
  </sheets>
  <definedNames>
    <definedName name="_xlnm.Print_Titles" localSheetId="0">'Новый_4'!$7:$9</definedName>
  </definedNames>
  <calcPr fullCalcOnLoad="1"/>
</workbook>
</file>

<file path=xl/sharedStrings.xml><?xml version="1.0" encoding="utf-8"?>
<sst xmlns="http://schemas.openxmlformats.org/spreadsheetml/2006/main" count="143" uniqueCount="53">
  <si>
    <t>тыс. рублей</t>
  </si>
  <si>
    <t/>
  </si>
  <si>
    <t>Код глав-ного рас-поря-дителя средств бюдже-та</t>
  </si>
  <si>
    <t>Коды классификации расходов бюджета</t>
  </si>
  <si>
    <t>раз-дел</t>
  </si>
  <si>
    <t>целевая статья</t>
  </si>
  <si>
    <t>вид расхо-дов</t>
  </si>
  <si>
    <t>Всего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</si>
  <si>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</si>
  <si>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</si>
  <si>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</si>
  <si>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Непрограммные направления деятельности </t>
  </si>
  <si>
    <t>Иные бюджетные ассигнования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</si>
  <si>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</si>
  <si>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</si>
  <si>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</si>
  <si>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</si>
  <si>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ОБРАЗОВАНИЕ</t>
  </si>
  <si>
    <t>Предоставление субсидий бюджетным, автономным учреждениям и иным некоммерческим организациям</t>
  </si>
  <si>
    <t>Молодежная политика и оздоровление детей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</si>
  <si>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</si>
  <si>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</si>
  <si>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</si>
  <si>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</si>
  <si>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Субсидии некоммерческим организациям ( за исключением государственных (муниципальных) учреждений)</t>
  </si>
  <si>
    <t>ЖИЛИЩНО-КОММУНАЛЬНОЕ ХОЗЯЙСТВО</t>
  </si>
  <si>
    <t>Благоустройство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</si>
  <si>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</si>
  <si>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</si>
  <si>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Закупка товаров, работ, услуг в целях формирования государственного материального резерва</t>
  </si>
  <si>
    <t>СРЕДСТВА МАССОВОЙ ИНФОРМАЦИИ</t>
  </si>
  <si>
    <t>Другие вопросы в области средств массовой информации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</si>
  <si>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</si>
  <si>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</si>
  <si>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подготовка экономики</t>
  </si>
  <si>
    <t>Другие вопросы в области национальной безопасности и правоохранительной деятельности</t>
  </si>
  <si>
    <t xml:space="preserve"> </t>
  </si>
  <si>
    <t>Процент исполнения</t>
  </si>
  <si>
    <t>в том числе средства выше-стоящих бюджетов</t>
  </si>
  <si>
    <t>в том числе средства вышестоя-щих бюджетов</t>
  </si>
  <si>
    <t>под-раз-дел</t>
  </si>
  <si>
    <t>Утверждено на 2016 год с учетом изменений</t>
  </si>
  <si>
    <t>Исполнено за 2016 год</t>
  </si>
  <si>
    <t>Администрация Куйбышевского внутригородского района городского округа Самара</t>
  </si>
  <si>
    <t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</t>
  </si>
  <si>
    <t>к Решению Совета депутатов Куйбышевского внутригородского района городского округа Самара</t>
  </si>
  <si>
    <t xml:space="preserve">от "     " _____________2017 г. № </t>
  </si>
  <si>
    <t>Приложение 3</t>
  </si>
  <si>
    <t>Расходы  бюджета Куйбышевского внутригородского района городского округа Самара Самарской области за 2016 год  по ведомственной структуре расходов бюджета Куйбышевского внутригородского района городского округа Самара Самарской области за 2016 год</t>
  </si>
  <si>
    <t>ИТОГО</t>
  </si>
  <si>
    <t>св.100</t>
  </si>
  <si>
    <t>* св.-свыше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</si>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</sst>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"/>
    <numFmt numFmtId="181" formatCode="000"/>
    <numFmt numFmtId="182" formatCode="00"/>
    <numFmt numFmtId="183" formatCode="#,##0.0;[Red]\-#,##0.0"/>
    <numFmt numFmtId="184" formatCode="#,##0.0"/>
    <numFmt numFmtId="185" formatCode="0.0"/>
    <numFmt numFmtId="186" formatCode="0000000"/>
    <numFmt numFmtId="187" formatCode="#,##0.0_ ;[Red]\-#,##0.0\ "/>
    <numFmt numFmtId="188" formatCode="#,##0.00000;\-#,##0.00000"/>
    <numFmt numFmtId="189" formatCode="#,##0.00;\-#,##0.00;0.00"/>
    <numFmt numFmtId="190" formatCode="#,##0.00;\-#,##0.00"/>
    <numFmt numFmtId="191" formatCode="000\.00\.0000"/>
    <numFmt numFmtId="192" formatCode="0000"/>
    <numFmt numFmtId="193" formatCode="#,##0.000000_ ;[Red]\-#,##0.000000\ "/>
    <numFmt numFmtId="194" formatCode="#,##0.00000_ ;[Red]\-#,##0.00000\ "/>
    <numFmt numFmtId="195" formatCode="#,##0.0000_ ;[Red]\-#,##0.0000\ "/>
    <numFmt numFmtId="196" formatCode="#,##0.000_ ;[Red]\-#,##0.000\ "/>
    <numFmt numFmtId="197" formatCode="#,##0.00_ ;[Red]\-#,##0.00\ "/>
    <numFmt numFmtId="198" formatCode="#,##0_ ;[Red]\-#,##0\ "/>
    <numFmt numFmtId="199" formatCode="#,##0.0_ ;\-#,##0.0\ "/>
    <numFmt numFmtId="200" formatCode="#,##0.0000000_ ;[Red]\-#,##0.0000000\ "/>
  </numFmts>
  <fonts count="44">
    <font>
      <sz val="10"/>
      <name val="Arial Cyr"/>
      <family val="0"/>
    </font>
    <font>
      <sz val="10"/>
      <name val="Arial"/>
      <family val="2"/>
    </font>
    <font>
      <b/>
      <sz val="13"/>
      <name val="Arial"/>
      <family val="2"/>
    </font>
    <font>
      <sz val="8"/>
      <name val="Arial Cyr"/>
      <family val="0"/>
    </font>
    <font>
      <sz val="15"/>
      <name val="Arial"/>
      <family val="2"/>
    </font>
    <font>
      <sz val="13"/>
      <name val="Arial Cyr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6" applyNumberFormat="1" applyFont="1" applyFill="1" applyAlignment="1" applyProtection="1">
      <alignment horizontal="center" vertical="center"/>
      <protection hidden="1"/>
    </xf>
    <xf numFmtId="0" fontId="1" fillId="0" borderId="11" xfId="56" applyNumberFormat="1" applyFont="1" applyFill="1" applyBorder="1" applyAlignment="1" applyProtection="1">
      <alignment horizontal="center" vertical="center" wrapText="1"/>
      <protection hidden="1"/>
    </xf>
    <xf numFmtId="1" fontId="1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6" applyNumberFormat="1" applyFont="1" applyFill="1" applyAlignment="1" applyProtection="1">
      <alignment horizontal="center" vertical="center" wrapText="1"/>
      <protection hidden="1"/>
    </xf>
    <xf numFmtId="0" fontId="1" fillId="0" borderId="13" xfId="56" applyNumberFormat="1" applyFont="1" applyFill="1" applyBorder="1" applyAlignment="1" applyProtection="1">
      <alignment horizontal="center" vertical="center" wrapText="1"/>
      <protection hidden="1"/>
    </xf>
    <xf numFmtId="183" fontId="6" fillId="0" borderId="10" xfId="56" applyNumberFormat="1" applyFont="1" applyFill="1" applyBorder="1" applyAlignment="1" applyProtection="1">
      <alignment vertical="center" wrapText="1"/>
      <protection hidden="1"/>
    </xf>
    <xf numFmtId="183" fontId="1" fillId="0" borderId="12" xfId="56" applyNumberFormat="1" applyFont="1" applyFill="1" applyBorder="1" applyAlignment="1" applyProtection="1">
      <alignment vertical="center" wrapText="1"/>
      <protection hidden="1"/>
    </xf>
    <xf numFmtId="183" fontId="1" fillId="0" borderId="10" xfId="56" applyNumberFormat="1" applyFont="1" applyFill="1" applyBorder="1" applyAlignment="1" applyProtection="1">
      <alignment vertical="center" wrapText="1"/>
      <protection hidden="1"/>
    </xf>
    <xf numFmtId="0" fontId="1" fillId="0" borderId="0" xfId="56" applyFont="1" applyFill="1" applyProtection="1">
      <alignment/>
      <protection hidden="1"/>
    </xf>
    <xf numFmtId="180" fontId="6" fillId="0" borderId="10" xfId="56" applyNumberFormat="1" applyFont="1" applyFill="1" applyBorder="1" applyAlignment="1" applyProtection="1">
      <alignment vertical="top" wrapText="1"/>
      <protection hidden="1"/>
    </xf>
    <xf numFmtId="180" fontId="1" fillId="0" borderId="10" xfId="56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56" applyNumberFormat="1" applyFont="1" applyFill="1" applyAlignment="1" applyProtection="1">
      <alignment/>
      <protection hidden="1"/>
    </xf>
    <xf numFmtId="181" fontId="6" fillId="0" borderId="12" xfId="56" applyNumberFormat="1" applyFont="1" applyFill="1" applyBorder="1" applyAlignment="1" applyProtection="1">
      <alignment horizontal="center" vertical="center" wrapText="1"/>
      <protection hidden="1"/>
    </xf>
    <xf numFmtId="182" fontId="6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6" applyNumberFormat="1" applyFont="1" applyFill="1" applyBorder="1" applyAlignment="1" applyProtection="1">
      <alignment horizontal="center" vertical="center" wrapText="1"/>
      <protection hidden="1"/>
    </xf>
    <xf numFmtId="181" fontId="1" fillId="0" borderId="12" xfId="56" applyNumberFormat="1" applyFont="1" applyFill="1" applyBorder="1" applyAlignment="1" applyProtection="1">
      <alignment horizontal="center" vertical="center" wrapText="1"/>
      <protection hidden="1"/>
    </xf>
    <xf numFmtId="182" fontId="1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0" borderId="0" xfId="56" applyFont="1" applyFill="1">
      <alignment/>
      <protection/>
    </xf>
    <xf numFmtId="0" fontId="1" fillId="0" borderId="0" xfId="56" applyFill="1">
      <alignment/>
      <protection/>
    </xf>
    <xf numFmtId="0" fontId="1" fillId="0" borderId="0" xfId="56" applyFont="1" applyFill="1">
      <alignment/>
      <protection/>
    </xf>
    <xf numFmtId="184" fontId="1" fillId="0" borderId="0" xfId="56" applyNumberFormat="1" applyFill="1">
      <alignment/>
      <protection/>
    </xf>
    <xf numFmtId="184" fontId="0" fillId="0" borderId="0" xfId="0" applyNumberFormat="1" applyFill="1" applyAlignment="1">
      <alignment/>
    </xf>
    <xf numFmtId="187" fontId="1" fillId="0" borderId="0" xfId="56" applyNumberFormat="1" applyFill="1">
      <alignment/>
      <protection/>
    </xf>
    <xf numFmtId="180" fontId="8" fillId="0" borderId="12" xfId="56" applyNumberFormat="1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Alignment="1">
      <alignment/>
    </xf>
    <xf numFmtId="0" fontId="1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0" fontId="6" fillId="0" borderId="10" xfId="56" applyFont="1" applyFill="1" applyBorder="1">
      <alignment/>
      <protection/>
    </xf>
    <xf numFmtId="187" fontId="6" fillId="0" borderId="10" xfId="56" applyNumberFormat="1" applyFont="1" applyFill="1" applyBorder="1">
      <alignment/>
      <protection/>
    </xf>
    <xf numFmtId="183" fontId="1" fillId="0" borderId="10" xfId="56" applyNumberFormat="1" applyFont="1" applyFill="1" applyBorder="1" applyAlignment="1" applyProtection="1">
      <alignment horizontal="right" vertical="center" wrapText="1"/>
      <protection hidden="1"/>
    </xf>
    <xf numFmtId="183" fontId="1" fillId="0" borderId="12" xfId="56" applyNumberFormat="1" applyFont="1" applyFill="1" applyBorder="1" applyAlignment="1" applyProtection="1">
      <alignment horizontal="right" vertical="center" wrapText="1"/>
      <protection hidden="1"/>
    </xf>
    <xf numFmtId="183" fontId="6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>
      <alignment horizontal="right"/>
    </xf>
    <xf numFmtId="0" fontId="1" fillId="0" borderId="15" xfId="56" applyNumberFormat="1" applyFont="1" applyFill="1" applyBorder="1" applyAlignment="1" applyProtection="1">
      <alignment horizontal="right"/>
      <protection hidden="1"/>
    </xf>
    <xf numFmtId="0" fontId="1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6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56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="6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52.25390625" style="35" customWidth="1"/>
    <col min="2" max="2" width="7.75390625" style="35" customWidth="1"/>
    <col min="3" max="3" width="5.25390625" style="35" customWidth="1"/>
    <col min="4" max="4" width="3.75390625" style="35" customWidth="1"/>
    <col min="5" max="5" width="12.625" style="35" customWidth="1"/>
    <col min="6" max="6" width="6.75390625" style="35" customWidth="1"/>
    <col min="7" max="7" width="13.00390625" style="34" customWidth="1"/>
    <col min="8" max="8" width="12.25390625" style="34" customWidth="1"/>
    <col min="9" max="9" width="13.00390625" style="34" customWidth="1"/>
    <col min="10" max="10" width="11.75390625" style="34" customWidth="1"/>
    <col min="11" max="13" width="9.125" style="34" customWidth="1"/>
    <col min="14" max="14" width="10.25390625" style="34" bestFit="1" customWidth="1"/>
    <col min="15" max="16384" width="9.125" style="34" customWidth="1"/>
  </cols>
  <sheetData>
    <row r="1" spans="1:12" s="32" customFormat="1" ht="16.5" customHeight="1">
      <c r="A1" s="1" t="s">
        <v>36</v>
      </c>
      <c r="B1" s="54" t="s">
        <v>36</v>
      </c>
      <c r="C1" s="54"/>
      <c r="D1" s="54"/>
      <c r="E1" s="54"/>
      <c r="F1" s="54"/>
      <c r="I1" s="2" t="s">
        <v>47</v>
      </c>
      <c r="J1" s="2"/>
      <c r="K1" s="2"/>
      <c r="L1" s="2"/>
    </row>
    <row r="2" spans="1:12" s="32" customFormat="1" ht="51.75" customHeight="1">
      <c r="A2" s="1"/>
      <c r="B2" s="21"/>
      <c r="C2" s="4"/>
      <c r="D2" s="22"/>
      <c r="E2" s="23"/>
      <c r="F2" s="23"/>
      <c r="G2" s="2"/>
      <c r="I2" s="58" t="s">
        <v>45</v>
      </c>
      <c r="J2" s="59"/>
      <c r="K2" s="59"/>
      <c r="L2" s="59"/>
    </row>
    <row r="3" spans="1:12" s="32" customFormat="1" ht="16.5">
      <c r="A3" s="1"/>
      <c r="B3" s="24"/>
      <c r="C3" s="7"/>
      <c r="D3" s="22"/>
      <c r="E3" s="23"/>
      <c r="F3" s="23"/>
      <c r="I3" s="2" t="s">
        <v>46</v>
      </c>
      <c r="J3" s="2"/>
      <c r="K3" s="2"/>
      <c r="L3" s="2"/>
    </row>
    <row r="4" spans="1:8" ht="12.75" customHeight="1">
      <c r="A4" s="18"/>
      <c r="B4" s="18"/>
      <c r="C4" s="18"/>
      <c r="D4" s="25"/>
      <c r="E4" s="25"/>
      <c r="F4" s="25"/>
      <c r="G4" s="33"/>
      <c r="H4" s="33"/>
    </row>
    <row r="5" spans="1:12" ht="72" customHeight="1">
      <c r="A5" s="57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18"/>
      <c r="B6" s="18"/>
      <c r="C6" s="18"/>
      <c r="D6" s="53"/>
      <c r="E6" s="53"/>
      <c r="F6" s="53"/>
      <c r="G6" s="49"/>
      <c r="H6" s="49"/>
      <c r="J6" s="49" t="s">
        <v>0</v>
      </c>
      <c r="K6" s="49"/>
      <c r="L6" s="49"/>
    </row>
    <row r="7" spans="1:12" ht="27.75" customHeight="1">
      <c r="A7" s="52" t="s">
        <v>52</v>
      </c>
      <c r="B7" s="52" t="s">
        <v>2</v>
      </c>
      <c r="C7" s="52" t="s">
        <v>3</v>
      </c>
      <c r="D7" s="52"/>
      <c r="E7" s="52"/>
      <c r="F7" s="52"/>
      <c r="G7" s="50" t="s">
        <v>41</v>
      </c>
      <c r="H7" s="51"/>
      <c r="I7" s="55" t="s">
        <v>42</v>
      </c>
      <c r="J7" s="56"/>
      <c r="K7" s="55" t="s">
        <v>37</v>
      </c>
      <c r="L7" s="56"/>
    </row>
    <row r="8" spans="1:17" ht="81.75" customHeight="1">
      <c r="A8" s="52"/>
      <c r="B8" s="52"/>
      <c r="C8" s="10" t="s">
        <v>4</v>
      </c>
      <c r="D8" s="13" t="s">
        <v>40</v>
      </c>
      <c r="E8" s="10" t="s">
        <v>5</v>
      </c>
      <c r="F8" s="14" t="s">
        <v>6</v>
      </c>
      <c r="G8" s="9" t="s">
        <v>7</v>
      </c>
      <c r="H8" s="10" t="s">
        <v>39</v>
      </c>
      <c r="I8" s="9" t="s">
        <v>7</v>
      </c>
      <c r="J8" s="10" t="s">
        <v>39</v>
      </c>
      <c r="K8" s="9" t="s">
        <v>7</v>
      </c>
      <c r="L8" s="41" t="s">
        <v>38</v>
      </c>
      <c r="Q8" s="35"/>
    </row>
    <row r="9" spans="1:12" ht="16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8">
        <v>10</v>
      </c>
      <c r="K9" s="11">
        <v>11</v>
      </c>
      <c r="L9" s="8">
        <v>12</v>
      </c>
    </row>
    <row r="10" spans="1:12" ht="25.5">
      <c r="A10" s="19" t="s">
        <v>43</v>
      </c>
      <c r="B10" s="29">
        <v>939</v>
      </c>
      <c r="C10" s="27" t="s">
        <v>1</v>
      </c>
      <c r="D10" s="27" t="s">
        <v>1</v>
      </c>
      <c r="E10" s="28" t="s">
        <v>1</v>
      </c>
      <c r="F10" s="26" t="s">
        <v>1</v>
      </c>
      <c r="G10" s="15">
        <f>G11+G24+G29+G41+G48+G53+G58+G65</f>
        <v>100000.59999999999</v>
      </c>
      <c r="H10" s="15">
        <f>H11+H24+H29+H41+H48+H53+H58+H65</f>
        <v>1209.3</v>
      </c>
      <c r="I10" s="15">
        <f>I11+I24+I29+I41+I48+I53+I58+I65</f>
        <v>88161.99999999999</v>
      </c>
      <c r="J10" s="15">
        <f>J11+J24+J29+J41+J48+J53+J58+J65</f>
        <v>1379.3</v>
      </c>
      <c r="K10" s="16">
        <f>I10/G10*100</f>
        <v>88.1614710311738</v>
      </c>
      <c r="L10" s="45" t="s">
        <v>50</v>
      </c>
    </row>
    <row r="11" spans="1:12" ht="12.75">
      <c r="A11" s="20" t="s">
        <v>8</v>
      </c>
      <c r="B11" s="29">
        <v>939</v>
      </c>
      <c r="C11" s="30">
        <v>1</v>
      </c>
      <c r="D11" s="30" t="s">
        <v>1</v>
      </c>
      <c r="E11" s="12" t="s">
        <v>1</v>
      </c>
      <c r="F11" s="29" t="s">
        <v>1</v>
      </c>
      <c r="G11" s="16">
        <f>G20+G12</f>
        <v>61387.7</v>
      </c>
      <c r="H11" s="16">
        <f>H20+H12</f>
        <v>1096</v>
      </c>
      <c r="I11" s="16">
        <f>I20+I12</f>
        <v>52014.6</v>
      </c>
      <c r="J11" s="16">
        <f>J20+J12</f>
        <v>1096</v>
      </c>
      <c r="K11" s="16">
        <v>84.7</v>
      </c>
      <c r="L11" s="17">
        <f>L20+L12</f>
        <v>100</v>
      </c>
    </row>
    <row r="12" spans="1:12" ht="68.25" customHeight="1">
      <c r="A12" s="39" t="s">
        <v>32</v>
      </c>
      <c r="B12" s="29">
        <v>939</v>
      </c>
      <c r="C12" s="30">
        <v>1</v>
      </c>
      <c r="D12" s="30">
        <v>4</v>
      </c>
      <c r="E12" s="12" t="s">
        <v>1</v>
      </c>
      <c r="F12" s="29"/>
      <c r="G12" s="16">
        <f aca="true" t="shared" si="0" ref="G12:L12">G13</f>
        <v>61277.7</v>
      </c>
      <c r="H12" s="16">
        <f t="shared" si="0"/>
        <v>1096</v>
      </c>
      <c r="I12" s="16">
        <f t="shared" si="0"/>
        <v>52004.6</v>
      </c>
      <c r="J12" s="16">
        <f t="shared" si="0"/>
        <v>1096</v>
      </c>
      <c r="K12" s="16">
        <f t="shared" si="0"/>
        <v>84.86708867989498</v>
      </c>
      <c r="L12" s="17">
        <f t="shared" si="0"/>
        <v>100</v>
      </c>
    </row>
    <row r="13" spans="1:12" ht="18.75" customHeight="1">
      <c r="A13" s="39" t="s">
        <v>11</v>
      </c>
      <c r="B13" s="29">
        <v>939</v>
      </c>
      <c r="C13" s="30">
        <v>1</v>
      </c>
      <c r="D13" s="30">
        <v>4</v>
      </c>
      <c r="E13" s="12">
        <v>9900000000</v>
      </c>
      <c r="F13" s="29" t="s">
        <v>1</v>
      </c>
      <c r="G13" s="16">
        <f>G16+G14+G18</f>
        <v>61277.7</v>
      </c>
      <c r="H13" s="16">
        <f>H16+H14+H18</f>
        <v>1096</v>
      </c>
      <c r="I13" s="16">
        <f>I16+I14+I18</f>
        <v>52004.6</v>
      </c>
      <c r="J13" s="16">
        <f>J16+J14+J18</f>
        <v>1096</v>
      </c>
      <c r="K13" s="16">
        <f>I13/G13*100</f>
        <v>84.86708867989498</v>
      </c>
      <c r="L13" s="17">
        <f>L16+L14+L18</f>
        <v>100</v>
      </c>
    </row>
    <row r="14" spans="1:12" ht="70.5" customHeight="1">
      <c r="A14" s="20" t="s">
        <v>9</v>
      </c>
      <c r="B14" s="29">
        <v>939</v>
      </c>
      <c r="C14" s="30">
        <v>1</v>
      </c>
      <c r="D14" s="30">
        <v>4</v>
      </c>
      <c r="E14" s="12">
        <v>9900000000</v>
      </c>
      <c r="F14" s="29">
        <v>100</v>
      </c>
      <c r="G14" s="16">
        <f aca="true" t="shared" si="1" ref="G14:L14">G15</f>
        <v>52379.7</v>
      </c>
      <c r="H14" s="16">
        <f t="shared" si="1"/>
        <v>1096</v>
      </c>
      <c r="I14" s="16">
        <f t="shared" si="1"/>
        <v>46660.4</v>
      </c>
      <c r="J14" s="16">
        <f t="shared" si="1"/>
        <v>1096</v>
      </c>
      <c r="K14" s="16">
        <f t="shared" si="1"/>
        <v>89.08107530207315</v>
      </c>
      <c r="L14" s="17">
        <f t="shared" si="1"/>
        <v>100</v>
      </c>
    </row>
    <row r="15" spans="1:12" ht="27.75" customHeight="1">
      <c r="A15" s="20" t="s">
        <v>10</v>
      </c>
      <c r="B15" s="29">
        <v>939</v>
      </c>
      <c r="C15" s="30">
        <v>1</v>
      </c>
      <c r="D15" s="30">
        <v>4</v>
      </c>
      <c r="E15" s="12">
        <v>9900000000</v>
      </c>
      <c r="F15" s="29">
        <v>120</v>
      </c>
      <c r="G15" s="16">
        <v>52379.7</v>
      </c>
      <c r="H15" s="17">
        <v>1096</v>
      </c>
      <c r="I15" s="16">
        <v>46660.4</v>
      </c>
      <c r="J15" s="16">
        <v>1096</v>
      </c>
      <c r="K15" s="16">
        <f>I15/G15*100</f>
        <v>89.08107530207315</v>
      </c>
      <c r="L15" s="17">
        <f>J15/H15*100</f>
        <v>100</v>
      </c>
    </row>
    <row r="16" spans="1:12" ht="42" customHeight="1">
      <c r="A16" s="39" t="s">
        <v>14</v>
      </c>
      <c r="B16" s="29">
        <v>939</v>
      </c>
      <c r="C16" s="30">
        <v>1</v>
      </c>
      <c r="D16" s="30">
        <v>4</v>
      </c>
      <c r="E16" s="12">
        <v>9900000000</v>
      </c>
      <c r="F16" s="29">
        <v>200</v>
      </c>
      <c r="G16" s="16">
        <f>G17</f>
        <v>8856</v>
      </c>
      <c r="H16" s="17">
        <v>0</v>
      </c>
      <c r="I16" s="16">
        <f>I17</f>
        <v>5344.2</v>
      </c>
      <c r="J16" s="16">
        <f>J17</f>
        <v>0</v>
      </c>
      <c r="K16" s="16">
        <f>I16/G16*100</f>
        <v>60.345528455284544</v>
      </c>
      <c r="L16" s="17">
        <v>0</v>
      </c>
    </row>
    <row r="17" spans="1:12" ht="39.75" customHeight="1">
      <c r="A17" s="39" t="s">
        <v>15</v>
      </c>
      <c r="B17" s="29">
        <v>939</v>
      </c>
      <c r="C17" s="30">
        <v>1</v>
      </c>
      <c r="D17" s="30">
        <v>4</v>
      </c>
      <c r="E17" s="12">
        <v>9900000000</v>
      </c>
      <c r="F17" s="29">
        <v>240</v>
      </c>
      <c r="G17" s="16">
        <v>8856</v>
      </c>
      <c r="H17" s="17">
        <v>0</v>
      </c>
      <c r="I17" s="16">
        <v>5344.2</v>
      </c>
      <c r="J17" s="16">
        <v>0</v>
      </c>
      <c r="K17" s="16">
        <f>I17/G17*100</f>
        <v>60.345528455284544</v>
      </c>
      <c r="L17" s="17">
        <v>0</v>
      </c>
    </row>
    <row r="18" spans="1:12" ht="14.25">
      <c r="A18" s="39" t="s">
        <v>12</v>
      </c>
      <c r="B18" s="29">
        <v>939</v>
      </c>
      <c r="C18" s="30">
        <v>1</v>
      </c>
      <c r="D18" s="30">
        <v>4</v>
      </c>
      <c r="E18" s="12">
        <v>9900000000</v>
      </c>
      <c r="F18" s="29">
        <v>800</v>
      </c>
      <c r="G18" s="16">
        <f aca="true" t="shared" si="2" ref="G18:L18">G19</f>
        <v>42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17">
        <f t="shared" si="2"/>
        <v>0</v>
      </c>
    </row>
    <row r="19" spans="1:12" ht="18.75" customHeight="1">
      <c r="A19" s="39" t="s">
        <v>16</v>
      </c>
      <c r="B19" s="29">
        <v>939</v>
      </c>
      <c r="C19" s="30">
        <v>1</v>
      </c>
      <c r="D19" s="30">
        <v>4</v>
      </c>
      <c r="E19" s="12">
        <v>9900000000</v>
      </c>
      <c r="F19" s="29">
        <v>850</v>
      </c>
      <c r="G19" s="16">
        <v>42</v>
      </c>
      <c r="H19" s="17">
        <v>0</v>
      </c>
      <c r="I19" s="16">
        <v>0</v>
      </c>
      <c r="J19" s="16">
        <v>0</v>
      </c>
      <c r="K19" s="16">
        <f>I19/G19*100</f>
        <v>0</v>
      </c>
      <c r="L19" s="17">
        <v>0</v>
      </c>
    </row>
    <row r="20" spans="1:12" ht="12.75">
      <c r="A20" s="20" t="s">
        <v>13</v>
      </c>
      <c r="B20" s="29">
        <v>939</v>
      </c>
      <c r="C20" s="30">
        <v>1</v>
      </c>
      <c r="D20" s="30">
        <v>13</v>
      </c>
      <c r="E20" s="12" t="s">
        <v>1</v>
      </c>
      <c r="F20" s="29" t="s">
        <v>1</v>
      </c>
      <c r="G20" s="16">
        <f aca="true" t="shared" si="3" ref="G20:L22">G21</f>
        <v>110</v>
      </c>
      <c r="H20" s="16">
        <f t="shared" si="3"/>
        <v>0</v>
      </c>
      <c r="I20" s="16">
        <f t="shared" si="3"/>
        <v>10</v>
      </c>
      <c r="J20" s="16">
        <f t="shared" si="3"/>
        <v>0</v>
      </c>
      <c r="K20" s="16">
        <f t="shared" si="3"/>
        <v>9.090909090909092</v>
      </c>
      <c r="L20" s="17">
        <f t="shared" si="3"/>
        <v>0</v>
      </c>
    </row>
    <row r="21" spans="1:12" ht="12.75">
      <c r="A21" s="20" t="s">
        <v>11</v>
      </c>
      <c r="B21" s="29">
        <v>939</v>
      </c>
      <c r="C21" s="30">
        <v>1</v>
      </c>
      <c r="D21" s="30">
        <v>13</v>
      </c>
      <c r="E21" s="12">
        <v>9900000000</v>
      </c>
      <c r="F21" s="29" t="s">
        <v>1</v>
      </c>
      <c r="G21" s="16">
        <f t="shared" si="3"/>
        <v>110</v>
      </c>
      <c r="H21" s="16">
        <f t="shared" si="3"/>
        <v>0</v>
      </c>
      <c r="I21" s="16">
        <f t="shared" si="3"/>
        <v>10</v>
      </c>
      <c r="J21" s="16">
        <f t="shared" si="3"/>
        <v>0</v>
      </c>
      <c r="K21" s="16">
        <f t="shared" si="3"/>
        <v>9.090909090909092</v>
      </c>
      <c r="L21" s="17">
        <f t="shared" si="3"/>
        <v>0</v>
      </c>
    </row>
    <row r="22" spans="1:12" ht="28.5">
      <c r="A22" s="39" t="s">
        <v>14</v>
      </c>
      <c r="B22" s="29">
        <v>939</v>
      </c>
      <c r="C22" s="30">
        <v>1</v>
      </c>
      <c r="D22" s="30">
        <v>13</v>
      </c>
      <c r="E22" s="12">
        <v>9900000000</v>
      </c>
      <c r="F22" s="29">
        <v>200</v>
      </c>
      <c r="G22" s="16">
        <f t="shared" si="3"/>
        <v>110</v>
      </c>
      <c r="H22" s="16">
        <f t="shared" si="3"/>
        <v>0</v>
      </c>
      <c r="I22" s="16">
        <f t="shared" si="3"/>
        <v>10</v>
      </c>
      <c r="J22" s="16">
        <f t="shared" si="3"/>
        <v>0</v>
      </c>
      <c r="K22" s="16">
        <f t="shared" si="3"/>
        <v>9.090909090909092</v>
      </c>
      <c r="L22" s="17">
        <f t="shared" si="3"/>
        <v>0</v>
      </c>
    </row>
    <row r="23" spans="1:12" ht="42.75">
      <c r="A23" s="39" t="s">
        <v>15</v>
      </c>
      <c r="B23" s="29">
        <v>939</v>
      </c>
      <c r="C23" s="30">
        <v>1</v>
      </c>
      <c r="D23" s="30">
        <v>13</v>
      </c>
      <c r="E23" s="12">
        <v>9900000000</v>
      </c>
      <c r="F23" s="29">
        <v>240</v>
      </c>
      <c r="G23" s="16">
        <v>110</v>
      </c>
      <c r="H23" s="17">
        <v>0</v>
      </c>
      <c r="I23" s="16">
        <v>10</v>
      </c>
      <c r="J23" s="16">
        <v>0</v>
      </c>
      <c r="K23" s="16">
        <f aca="true" t="shared" si="4" ref="K23:K28">I23/G23*100</f>
        <v>9.090909090909092</v>
      </c>
      <c r="L23" s="17">
        <v>0</v>
      </c>
    </row>
    <row r="24" spans="1:12" ht="12.75">
      <c r="A24" s="20" t="s">
        <v>33</v>
      </c>
      <c r="B24" s="29">
        <v>939</v>
      </c>
      <c r="C24" s="30">
        <v>2</v>
      </c>
      <c r="D24" s="30" t="s">
        <v>1</v>
      </c>
      <c r="E24" s="12" t="s">
        <v>1</v>
      </c>
      <c r="F24" s="29" t="s">
        <v>1</v>
      </c>
      <c r="G24" s="17">
        <f aca="true" t="shared" si="5" ref="G24:H27">G25</f>
        <v>61.6</v>
      </c>
      <c r="H24" s="17">
        <f t="shared" si="5"/>
        <v>0</v>
      </c>
      <c r="I24" s="17">
        <f aca="true" t="shared" si="6" ref="I24:J27">I25</f>
        <v>61.6</v>
      </c>
      <c r="J24" s="17">
        <f t="shared" si="6"/>
        <v>0</v>
      </c>
      <c r="K24" s="16">
        <f t="shared" si="4"/>
        <v>100</v>
      </c>
      <c r="L24" s="17">
        <v>0</v>
      </c>
    </row>
    <row r="25" spans="1:12" ht="12.75">
      <c r="A25" s="20" t="s">
        <v>34</v>
      </c>
      <c r="B25" s="29">
        <v>939</v>
      </c>
      <c r="C25" s="30">
        <v>2</v>
      </c>
      <c r="D25" s="30">
        <v>4</v>
      </c>
      <c r="E25" s="12" t="s">
        <v>1</v>
      </c>
      <c r="F25" s="29" t="s">
        <v>1</v>
      </c>
      <c r="G25" s="17">
        <f t="shared" si="5"/>
        <v>61.6</v>
      </c>
      <c r="H25" s="17">
        <f t="shared" si="5"/>
        <v>0</v>
      </c>
      <c r="I25" s="17">
        <f t="shared" si="6"/>
        <v>61.6</v>
      </c>
      <c r="J25" s="17">
        <f t="shared" si="6"/>
        <v>0</v>
      </c>
      <c r="K25" s="16">
        <f t="shared" si="4"/>
        <v>100</v>
      </c>
      <c r="L25" s="17">
        <v>0</v>
      </c>
    </row>
    <row r="26" spans="1:12" ht="12.75">
      <c r="A26" s="20" t="s">
        <v>11</v>
      </c>
      <c r="B26" s="29">
        <v>939</v>
      </c>
      <c r="C26" s="30">
        <v>2</v>
      </c>
      <c r="D26" s="30">
        <v>4</v>
      </c>
      <c r="E26" s="12">
        <v>9900000000</v>
      </c>
      <c r="F26" s="29" t="s">
        <v>1</v>
      </c>
      <c r="G26" s="17">
        <f t="shared" si="5"/>
        <v>61.6</v>
      </c>
      <c r="H26" s="17">
        <f t="shared" si="5"/>
        <v>0</v>
      </c>
      <c r="I26" s="17">
        <f t="shared" si="6"/>
        <v>61.6</v>
      </c>
      <c r="J26" s="17">
        <f t="shared" si="6"/>
        <v>0</v>
      </c>
      <c r="K26" s="16">
        <f t="shared" si="4"/>
        <v>100</v>
      </c>
      <c r="L26" s="17">
        <v>0</v>
      </c>
    </row>
    <row r="27" spans="1:12" ht="25.5">
      <c r="A27" s="20" t="s">
        <v>14</v>
      </c>
      <c r="B27" s="29">
        <v>939</v>
      </c>
      <c r="C27" s="30">
        <v>2</v>
      </c>
      <c r="D27" s="30">
        <v>4</v>
      </c>
      <c r="E27" s="12">
        <v>9900000000</v>
      </c>
      <c r="F27" s="29">
        <v>200</v>
      </c>
      <c r="G27" s="17">
        <f t="shared" si="5"/>
        <v>61.6</v>
      </c>
      <c r="H27" s="17">
        <f t="shared" si="5"/>
        <v>0</v>
      </c>
      <c r="I27" s="17">
        <f t="shared" si="6"/>
        <v>61.6</v>
      </c>
      <c r="J27" s="17">
        <f t="shared" si="6"/>
        <v>0</v>
      </c>
      <c r="K27" s="16">
        <f t="shared" si="4"/>
        <v>100</v>
      </c>
      <c r="L27" s="17">
        <v>0</v>
      </c>
    </row>
    <row r="28" spans="1:12" ht="25.5">
      <c r="A28" s="20" t="s">
        <v>15</v>
      </c>
      <c r="B28" s="29">
        <v>939</v>
      </c>
      <c r="C28" s="30">
        <v>2</v>
      </c>
      <c r="D28" s="30">
        <v>4</v>
      </c>
      <c r="E28" s="12">
        <v>9900000000</v>
      </c>
      <c r="F28" s="29">
        <v>240</v>
      </c>
      <c r="G28" s="17">
        <v>61.6</v>
      </c>
      <c r="H28" s="17">
        <v>0</v>
      </c>
      <c r="I28" s="17">
        <v>61.6</v>
      </c>
      <c r="J28" s="17">
        <v>0</v>
      </c>
      <c r="K28" s="16">
        <f t="shared" si="4"/>
        <v>100</v>
      </c>
      <c r="L28" s="17">
        <v>0</v>
      </c>
    </row>
    <row r="29" spans="1:12" ht="25.5">
      <c r="A29" s="20" t="s">
        <v>27</v>
      </c>
      <c r="B29" s="29">
        <v>939</v>
      </c>
      <c r="C29" s="30">
        <v>3</v>
      </c>
      <c r="D29" s="30" t="s">
        <v>1</v>
      </c>
      <c r="E29" s="12" t="s">
        <v>1</v>
      </c>
      <c r="F29" s="29" t="s">
        <v>1</v>
      </c>
      <c r="G29" s="17">
        <f>G30+G35</f>
        <v>839.4</v>
      </c>
      <c r="H29" s="17">
        <f>H30+H35</f>
        <v>113.3</v>
      </c>
      <c r="I29" s="17">
        <f>I30+I35</f>
        <v>983.3</v>
      </c>
      <c r="J29" s="17">
        <f>J30+J35</f>
        <v>283.3</v>
      </c>
      <c r="K29" s="45" t="s">
        <v>50</v>
      </c>
      <c r="L29" s="45" t="s">
        <v>50</v>
      </c>
    </row>
    <row r="30" spans="1:12" ht="38.25">
      <c r="A30" s="20" t="s">
        <v>28</v>
      </c>
      <c r="B30" s="29">
        <v>939</v>
      </c>
      <c r="C30" s="30">
        <v>3</v>
      </c>
      <c r="D30" s="30">
        <v>9</v>
      </c>
      <c r="E30" s="12" t="s">
        <v>1</v>
      </c>
      <c r="F30" s="29" t="s">
        <v>1</v>
      </c>
      <c r="G30" s="17">
        <f>G31</f>
        <v>26.1</v>
      </c>
      <c r="H30" s="17">
        <v>0</v>
      </c>
      <c r="I30" s="17">
        <f>I31</f>
        <v>0</v>
      </c>
      <c r="J30" s="17">
        <f>J31</f>
        <v>0</v>
      </c>
      <c r="K30" s="16">
        <f>I30/G30*100</f>
        <v>0</v>
      </c>
      <c r="L30" s="45">
        <v>0</v>
      </c>
    </row>
    <row r="31" spans="1:12" ht="12.75">
      <c r="A31" s="20" t="s">
        <v>11</v>
      </c>
      <c r="B31" s="29">
        <v>939</v>
      </c>
      <c r="C31" s="30">
        <v>3</v>
      </c>
      <c r="D31" s="30">
        <v>9</v>
      </c>
      <c r="E31" s="12">
        <v>9900000000</v>
      </c>
      <c r="F31" s="29" t="s">
        <v>1</v>
      </c>
      <c r="G31" s="17">
        <f>G32</f>
        <v>26.1</v>
      </c>
      <c r="H31" s="17">
        <f>H32</f>
        <v>0</v>
      </c>
      <c r="I31" s="17">
        <f>I32</f>
        <v>0</v>
      </c>
      <c r="J31" s="17">
        <f>J32</f>
        <v>0</v>
      </c>
      <c r="K31" s="16">
        <f>I31/G31*100</f>
        <v>0</v>
      </c>
      <c r="L31" s="45">
        <v>0</v>
      </c>
    </row>
    <row r="32" spans="1:12" ht="25.5">
      <c r="A32" s="20" t="s">
        <v>14</v>
      </c>
      <c r="B32" s="29">
        <v>939</v>
      </c>
      <c r="C32" s="30">
        <v>3</v>
      </c>
      <c r="D32" s="30">
        <v>9</v>
      </c>
      <c r="E32" s="12">
        <v>9900000000</v>
      </c>
      <c r="F32" s="29">
        <v>200</v>
      </c>
      <c r="G32" s="17">
        <f>G33+G34</f>
        <v>26.1</v>
      </c>
      <c r="H32" s="17">
        <v>0</v>
      </c>
      <c r="I32" s="17">
        <f>I33+I34</f>
        <v>0</v>
      </c>
      <c r="J32" s="17">
        <f>J33+J34</f>
        <v>0</v>
      </c>
      <c r="K32" s="16">
        <f>I32/G32*100</f>
        <v>0</v>
      </c>
      <c r="L32" s="45">
        <v>0</v>
      </c>
    </row>
    <row r="33" spans="1:12" ht="25.5">
      <c r="A33" s="20" t="s">
        <v>29</v>
      </c>
      <c r="B33" s="29">
        <v>939</v>
      </c>
      <c r="C33" s="30">
        <v>3</v>
      </c>
      <c r="D33" s="30">
        <v>9</v>
      </c>
      <c r="E33" s="12">
        <v>9900000000</v>
      </c>
      <c r="F33" s="29">
        <v>230</v>
      </c>
      <c r="G33" s="17">
        <v>16.1</v>
      </c>
      <c r="H33" s="17">
        <v>0</v>
      </c>
      <c r="I33" s="17">
        <v>0</v>
      </c>
      <c r="J33" s="17">
        <v>0</v>
      </c>
      <c r="K33" s="16">
        <f>I33/G33*100</f>
        <v>0</v>
      </c>
      <c r="L33" s="45">
        <v>0</v>
      </c>
    </row>
    <row r="34" spans="1:12" ht="25.5">
      <c r="A34" s="20" t="s">
        <v>15</v>
      </c>
      <c r="B34" s="29">
        <v>939</v>
      </c>
      <c r="C34" s="30">
        <v>3</v>
      </c>
      <c r="D34" s="30">
        <v>9</v>
      </c>
      <c r="E34" s="12">
        <v>9900000000</v>
      </c>
      <c r="F34" s="29">
        <v>240</v>
      </c>
      <c r="G34" s="17">
        <v>10</v>
      </c>
      <c r="H34" s="17">
        <v>0</v>
      </c>
      <c r="I34" s="17">
        <v>0</v>
      </c>
      <c r="J34" s="17">
        <v>0</v>
      </c>
      <c r="K34" s="16">
        <f>I34/G34*100</f>
        <v>0</v>
      </c>
      <c r="L34" s="45">
        <v>0</v>
      </c>
    </row>
    <row r="35" spans="1:12" ht="28.5" customHeight="1">
      <c r="A35" s="20" t="s">
        <v>35</v>
      </c>
      <c r="B35" s="29">
        <v>939</v>
      </c>
      <c r="C35" s="30">
        <v>3</v>
      </c>
      <c r="D35" s="30">
        <v>14</v>
      </c>
      <c r="E35" s="12"/>
      <c r="F35" s="29"/>
      <c r="G35" s="17">
        <f>G36</f>
        <v>813.3</v>
      </c>
      <c r="H35" s="17">
        <f>H36</f>
        <v>113.3</v>
      </c>
      <c r="I35" s="17">
        <f>I36</f>
        <v>983.3</v>
      </c>
      <c r="J35" s="17">
        <f>J36</f>
        <v>283.3</v>
      </c>
      <c r="K35" s="45" t="s">
        <v>50</v>
      </c>
      <c r="L35" s="45" t="s">
        <v>50</v>
      </c>
    </row>
    <row r="36" spans="1:12" ht="15.75" customHeight="1">
      <c r="A36" s="20" t="s">
        <v>11</v>
      </c>
      <c r="B36" s="29">
        <v>939</v>
      </c>
      <c r="C36" s="30">
        <v>3</v>
      </c>
      <c r="D36" s="30">
        <v>14</v>
      </c>
      <c r="E36" s="12">
        <v>9900000000</v>
      </c>
      <c r="F36" s="29"/>
      <c r="G36" s="17">
        <f>G37+G39</f>
        <v>813.3</v>
      </c>
      <c r="H36" s="17">
        <f>H37+H39</f>
        <v>113.3</v>
      </c>
      <c r="I36" s="17">
        <f>I37+I39</f>
        <v>983.3</v>
      </c>
      <c r="J36" s="17">
        <f>J37+J39</f>
        <v>283.3</v>
      </c>
      <c r="K36" s="45" t="s">
        <v>50</v>
      </c>
      <c r="L36" s="45" t="s">
        <v>50</v>
      </c>
    </row>
    <row r="37" spans="1:12" ht="29.25" customHeight="1">
      <c r="A37" s="20" t="s">
        <v>14</v>
      </c>
      <c r="B37" s="29">
        <v>939</v>
      </c>
      <c r="C37" s="30">
        <v>3</v>
      </c>
      <c r="D37" s="30">
        <v>14</v>
      </c>
      <c r="E37" s="12">
        <v>9900000000</v>
      </c>
      <c r="F37" s="29">
        <v>200</v>
      </c>
      <c r="G37" s="17">
        <f aca="true" t="shared" si="7" ref="G37:L37">G38</f>
        <v>10</v>
      </c>
      <c r="H37" s="17">
        <f t="shared" si="7"/>
        <v>0</v>
      </c>
      <c r="I37" s="17">
        <f t="shared" si="7"/>
        <v>10</v>
      </c>
      <c r="J37" s="17">
        <f t="shared" si="7"/>
        <v>0</v>
      </c>
      <c r="K37" s="45">
        <f t="shared" si="7"/>
        <v>100</v>
      </c>
      <c r="L37" s="45">
        <f t="shared" si="7"/>
        <v>0</v>
      </c>
    </row>
    <row r="38" spans="1:12" ht="28.5" customHeight="1">
      <c r="A38" s="20" t="s">
        <v>15</v>
      </c>
      <c r="B38" s="29">
        <v>939</v>
      </c>
      <c r="C38" s="30">
        <v>3</v>
      </c>
      <c r="D38" s="30">
        <v>14</v>
      </c>
      <c r="E38" s="12">
        <v>9900000000</v>
      </c>
      <c r="F38" s="29">
        <v>240</v>
      </c>
      <c r="G38" s="17">
        <v>10</v>
      </c>
      <c r="H38" s="17">
        <v>0</v>
      </c>
      <c r="I38" s="17">
        <v>10</v>
      </c>
      <c r="J38" s="17">
        <v>0</v>
      </c>
      <c r="K38" s="16">
        <f aca="true" t="shared" si="8" ref="K38:K62">I38/G38*100</f>
        <v>100</v>
      </c>
      <c r="L38" s="45">
        <v>0</v>
      </c>
    </row>
    <row r="39" spans="1:12" ht="27.75" customHeight="1">
      <c r="A39" s="20" t="s">
        <v>18</v>
      </c>
      <c r="B39" s="29">
        <v>939</v>
      </c>
      <c r="C39" s="30">
        <v>3</v>
      </c>
      <c r="D39" s="30">
        <v>14</v>
      </c>
      <c r="E39" s="12">
        <v>9900000000</v>
      </c>
      <c r="F39" s="29">
        <v>600</v>
      </c>
      <c r="G39" s="17">
        <f>G40</f>
        <v>803.3</v>
      </c>
      <c r="H39" s="17">
        <f>H40</f>
        <v>113.3</v>
      </c>
      <c r="I39" s="17">
        <f>I40</f>
        <v>973.3</v>
      </c>
      <c r="J39" s="17">
        <f>J40</f>
        <v>283.3</v>
      </c>
      <c r="K39" s="45" t="str">
        <f>K40</f>
        <v>св.100</v>
      </c>
      <c r="L39" s="45" t="s">
        <v>50</v>
      </c>
    </row>
    <row r="40" spans="1:12" ht="37.5" customHeight="1">
      <c r="A40" s="20" t="s">
        <v>24</v>
      </c>
      <c r="B40" s="29">
        <v>939</v>
      </c>
      <c r="C40" s="30">
        <v>3</v>
      </c>
      <c r="D40" s="30">
        <v>14</v>
      </c>
      <c r="E40" s="12">
        <v>9900000000</v>
      </c>
      <c r="F40" s="29">
        <v>630</v>
      </c>
      <c r="G40" s="17">
        <v>803.3</v>
      </c>
      <c r="H40" s="17">
        <v>113.3</v>
      </c>
      <c r="I40" s="17">
        <v>973.3</v>
      </c>
      <c r="J40" s="17">
        <v>283.3</v>
      </c>
      <c r="K40" s="46" t="s">
        <v>50</v>
      </c>
      <c r="L40" s="45" t="s">
        <v>50</v>
      </c>
    </row>
    <row r="41" spans="1:12" ht="12.75">
      <c r="A41" s="20" t="s">
        <v>25</v>
      </c>
      <c r="B41" s="29">
        <v>939</v>
      </c>
      <c r="C41" s="30">
        <v>5</v>
      </c>
      <c r="D41" s="30" t="s">
        <v>1</v>
      </c>
      <c r="E41" s="12" t="s">
        <v>1</v>
      </c>
      <c r="F41" s="29" t="s">
        <v>1</v>
      </c>
      <c r="G41" s="17">
        <f>G42</f>
        <v>35541.6</v>
      </c>
      <c r="H41" s="17">
        <v>0</v>
      </c>
      <c r="I41" s="17">
        <f aca="true" t="shared" si="9" ref="I41:J44">I42</f>
        <v>33521.2</v>
      </c>
      <c r="J41" s="17">
        <f t="shared" si="9"/>
        <v>0</v>
      </c>
      <c r="K41" s="16">
        <f t="shared" si="8"/>
        <v>94.31539379206339</v>
      </c>
      <c r="L41" s="17">
        <v>0</v>
      </c>
    </row>
    <row r="42" spans="1:12" ht="15.75" customHeight="1">
      <c r="A42" s="20" t="s">
        <v>26</v>
      </c>
      <c r="B42" s="29">
        <v>939</v>
      </c>
      <c r="C42" s="30">
        <v>5</v>
      </c>
      <c r="D42" s="30">
        <v>3</v>
      </c>
      <c r="E42" s="12" t="s">
        <v>1</v>
      </c>
      <c r="F42" s="29" t="s">
        <v>1</v>
      </c>
      <c r="G42" s="17">
        <f>G43</f>
        <v>35541.6</v>
      </c>
      <c r="H42" s="17">
        <v>0</v>
      </c>
      <c r="I42" s="17">
        <f>I43</f>
        <v>33521.2</v>
      </c>
      <c r="J42" s="17">
        <f>J43+J45</f>
        <v>0</v>
      </c>
      <c r="K42" s="16">
        <f t="shared" si="8"/>
        <v>94.31539379206339</v>
      </c>
      <c r="L42" s="17">
        <v>0</v>
      </c>
    </row>
    <row r="43" spans="1:12" ht="18" customHeight="1">
      <c r="A43" s="20" t="s">
        <v>11</v>
      </c>
      <c r="B43" s="29">
        <v>939</v>
      </c>
      <c r="C43" s="30">
        <v>5</v>
      </c>
      <c r="D43" s="30">
        <v>3</v>
      </c>
      <c r="E43" s="12">
        <v>9900000000</v>
      </c>
      <c r="F43" s="29"/>
      <c r="G43" s="17">
        <f>G44+G46</f>
        <v>35541.6</v>
      </c>
      <c r="H43" s="17">
        <v>0</v>
      </c>
      <c r="I43" s="17">
        <f>I44+I46</f>
        <v>33521.2</v>
      </c>
      <c r="J43" s="17">
        <v>0</v>
      </c>
      <c r="K43" s="16">
        <f t="shared" si="8"/>
        <v>94.31539379206339</v>
      </c>
      <c r="L43" s="17">
        <v>0</v>
      </c>
    </row>
    <row r="44" spans="1:12" ht="25.5">
      <c r="A44" s="20" t="s">
        <v>14</v>
      </c>
      <c r="B44" s="29">
        <v>939</v>
      </c>
      <c r="C44" s="30">
        <v>5</v>
      </c>
      <c r="D44" s="30">
        <v>3</v>
      </c>
      <c r="E44" s="12">
        <v>9900000000</v>
      </c>
      <c r="F44" s="29">
        <v>200</v>
      </c>
      <c r="G44" s="17">
        <f>G45</f>
        <v>35466.6</v>
      </c>
      <c r="H44" s="17">
        <v>0</v>
      </c>
      <c r="I44" s="17">
        <f t="shared" si="9"/>
        <v>33521.2</v>
      </c>
      <c r="J44" s="17">
        <f t="shared" si="9"/>
        <v>0</v>
      </c>
      <c r="K44" s="16">
        <f t="shared" si="8"/>
        <v>94.51483931360772</v>
      </c>
      <c r="L44" s="17">
        <v>0</v>
      </c>
    </row>
    <row r="45" spans="1:12" ht="28.5" customHeight="1">
      <c r="A45" s="20" t="s">
        <v>15</v>
      </c>
      <c r="B45" s="29">
        <v>939</v>
      </c>
      <c r="C45" s="30">
        <v>5</v>
      </c>
      <c r="D45" s="30">
        <v>3</v>
      </c>
      <c r="E45" s="12">
        <v>9900000000</v>
      </c>
      <c r="F45" s="29">
        <v>240</v>
      </c>
      <c r="G45" s="17">
        <v>35466.6</v>
      </c>
      <c r="H45" s="17">
        <v>0</v>
      </c>
      <c r="I45" s="17">
        <v>33521.2</v>
      </c>
      <c r="J45" s="17">
        <v>0</v>
      </c>
      <c r="K45" s="16">
        <f t="shared" si="8"/>
        <v>94.51483931360772</v>
      </c>
      <c r="L45" s="17">
        <v>0</v>
      </c>
    </row>
    <row r="46" spans="1:12" ht="15.75" customHeight="1">
      <c r="A46" s="20" t="s">
        <v>12</v>
      </c>
      <c r="B46" s="29">
        <v>939</v>
      </c>
      <c r="C46" s="30">
        <v>5</v>
      </c>
      <c r="D46" s="30">
        <v>3</v>
      </c>
      <c r="E46" s="12">
        <v>9900000000</v>
      </c>
      <c r="F46" s="29">
        <v>800</v>
      </c>
      <c r="G46" s="17">
        <f>G47</f>
        <v>75</v>
      </c>
      <c r="H46" s="17">
        <v>0</v>
      </c>
      <c r="I46" s="17">
        <f>I47</f>
        <v>0</v>
      </c>
      <c r="J46" s="17">
        <f>J47</f>
        <v>0</v>
      </c>
      <c r="K46" s="16">
        <f t="shared" si="8"/>
        <v>0</v>
      </c>
      <c r="L46" s="17">
        <v>0</v>
      </c>
    </row>
    <row r="47" spans="1:12" ht="18" customHeight="1">
      <c r="A47" s="20" t="s">
        <v>16</v>
      </c>
      <c r="B47" s="29">
        <v>939</v>
      </c>
      <c r="C47" s="30">
        <v>5</v>
      </c>
      <c r="D47" s="30">
        <v>3</v>
      </c>
      <c r="E47" s="12">
        <v>9900000000</v>
      </c>
      <c r="F47" s="29">
        <v>850</v>
      </c>
      <c r="G47" s="17">
        <v>75</v>
      </c>
      <c r="H47" s="17">
        <v>0</v>
      </c>
      <c r="I47" s="17">
        <v>0</v>
      </c>
      <c r="J47" s="17">
        <v>0</v>
      </c>
      <c r="K47" s="16">
        <f t="shared" si="8"/>
        <v>0</v>
      </c>
      <c r="L47" s="17">
        <v>0</v>
      </c>
    </row>
    <row r="48" spans="1:12" ht="12.75">
      <c r="A48" s="20" t="s">
        <v>17</v>
      </c>
      <c r="B48" s="29">
        <v>939</v>
      </c>
      <c r="C48" s="30">
        <v>7</v>
      </c>
      <c r="D48" s="30"/>
      <c r="E48" s="12"/>
      <c r="F48" s="29"/>
      <c r="G48" s="17">
        <v>100</v>
      </c>
      <c r="H48" s="17">
        <v>0</v>
      </c>
      <c r="I48" s="17">
        <f aca="true" t="shared" si="10" ref="I48:J51">I49</f>
        <v>99</v>
      </c>
      <c r="J48" s="17">
        <f t="shared" si="10"/>
        <v>0</v>
      </c>
      <c r="K48" s="16">
        <f t="shared" si="8"/>
        <v>99</v>
      </c>
      <c r="L48" s="17">
        <v>0</v>
      </c>
    </row>
    <row r="49" spans="1:12" ht="12.75">
      <c r="A49" s="20" t="s">
        <v>19</v>
      </c>
      <c r="B49" s="29">
        <v>939</v>
      </c>
      <c r="C49" s="30">
        <v>7</v>
      </c>
      <c r="D49" s="30">
        <v>7</v>
      </c>
      <c r="E49" s="12"/>
      <c r="F49" s="29"/>
      <c r="G49" s="17">
        <v>100</v>
      </c>
      <c r="H49" s="17">
        <v>0</v>
      </c>
      <c r="I49" s="17">
        <f t="shared" si="10"/>
        <v>99</v>
      </c>
      <c r="J49" s="17">
        <f t="shared" si="10"/>
        <v>0</v>
      </c>
      <c r="K49" s="16">
        <f t="shared" si="8"/>
        <v>99</v>
      </c>
      <c r="L49" s="17">
        <v>0</v>
      </c>
    </row>
    <row r="50" spans="1:12" ht="12.75">
      <c r="A50" s="20" t="s">
        <v>11</v>
      </c>
      <c r="B50" s="29">
        <v>939</v>
      </c>
      <c r="C50" s="30">
        <v>7</v>
      </c>
      <c r="D50" s="30">
        <v>7</v>
      </c>
      <c r="E50" s="12">
        <v>9900000000</v>
      </c>
      <c r="F50" s="29"/>
      <c r="G50" s="17">
        <v>100</v>
      </c>
      <c r="H50" s="17">
        <v>0</v>
      </c>
      <c r="I50" s="17">
        <f t="shared" si="10"/>
        <v>99</v>
      </c>
      <c r="J50" s="17">
        <f t="shared" si="10"/>
        <v>0</v>
      </c>
      <c r="K50" s="16">
        <f t="shared" si="8"/>
        <v>99</v>
      </c>
      <c r="L50" s="17">
        <v>0</v>
      </c>
    </row>
    <row r="51" spans="1:12" ht="25.5">
      <c r="A51" s="20" t="s">
        <v>14</v>
      </c>
      <c r="B51" s="29">
        <v>939</v>
      </c>
      <c r="C51" s="30">
        <v>7</v>
      </c>
      <c r="D51" s="30">
        <v>7</v>
      </c>
      <c r="E51" s="12">
        <v>9900000000</v>
      </c>
      <c r="F51" s="29">
        <v>200</v>
      </c>
      <c r="G51" s="17">
        <v>100</v>
      </c>
      <c r="H51" s="17">
        <v>0</v>
      </c>
      <c r="I51" s="17">
        <f t="shared" si="10"/>
        <v>99</v>
      </c>
      <c r="J51" s="17">
        <f t="shared" si="10"/>
        <v>0</v>
      </c>
      <c r="K51" s="16">
        <f t="shared" si="8"/>
        <v>99</v>
      </c>
      <c r="L51" s="17">
        <v>0</v>
      </c>
    </row>
    <row r="52" spans="1:12" ht="25.5">
      <c r="A52" s="20" t="s">
        <v>15</v>
      </c>
      <c r="B52" s="29">
        <v>939</v>
      </c>
      <c r="C52" s="30">
        <v>7</v>
      </c>
      <c r="D52" s="30">
        <v>7</v>
      </c>
      <c r="E52" s="12">
        <v>9900000000</v>
      </c>
      <c r="F52" s="29">
        <v>240</v>
      </c>
      <c r="G52" s="17">
        <v>100</v>
      </c>
      <c r="H52" s="17">
        <v>0</v>
      </c>
      <c r="I52" s="17">
        <v>99</v>
      </c>
      <c r="J52" s="17">
        <v>0</v>
      </c>
      <c r="K52" s="16">
        <f t="shared" si="8"/>
        <v>99</v>
      </c>
      <c r="L52" s="17">
        <v>0</v>
      </c>
    </row>
    <row r="53" spans="1:12" ht="12.75">
      <c r="A53" s="20" t="s">
        <v>20</v>
      </c>
      <c r="B53" s="29">
        <v>939</v>
      </c>
      <c r="C53" s="30">
        <v>8</v>
      </c>
      <c r="D53" s="30" t="s">
        <v>1</v>
      </c>
      <c r="E53" s="12" t="s">
        <v>1</v>
      </c>
      <c r="F53" s="29" t="s">
        <v>1</v>
      </c>
      <c r="G53" s="17">
        <f>G54</f>
        <v>625</v>
      </c>
      <c r="H53" s="17">
        <v>0</v>
      </c>
      <c r="I53" s="17">
        <f aca="true" t="shared" si="11" ref="I53:J56">I54</f>
        <v>320</v>
      </c>
      <c r="J53" s="17">
        <f t="shared" si="11"/>
        <v>0</v>
      </c>
      <c r="K53" s="16">
        <f t="shared" si="8"/>
        <v>51.2</v>
      </c>
      <c r="L53" s="17">
        <v>0</v>
      </c>
    </row>
    <row r="54" spans="1:12" ht="12.75">
      <c r="A54" s="20" t="s">
        <v>21</v>
      </c>
      <c r="B54" s="29">
        <v>939</v>
      </c>
      <c r="C54" s="30">
        <v>8</v>
      </c>
      <c r="D54" s="30">
        <v>4</v>
      </c>
      <c r="E54" s="12" t="s">
        <v>1</v>
      </c>
      <c r="F54" s="29" t="s">
        <v>1</v>
      </c>
      <c r="G54" s="17">
        <f>G55</f>
        <v>625</v>
      </c>
      <c r="H54" s="17">
        <v>0</v>
      </c>
      <c r="I54" s="17">
        <f t="shared" si="11"/>
        <v>320</v>
      </c>
      <c r="J54" s="17">
        <f t="shared" si="11"/>
        <v>0</v>
      </c>
      <c r="K54" s="16">
        <f t="shared" si="8"/>
        <v>51.2</v>
      </c>
      <c r="L54" s="17">
        <v>0</v>
      </c>
    </row>
    <row r="55" spans="1:12" ht="12.75">
      <c r="A55" s="20" t="s">
        <v>11</v>
      </c>
      <c r="B55" s="29">
        <v>939</v>
      </c>
      <c r="C55" s="30">
        <v>8</v>
      </c>
      <c r="D55" s="30">
        <v>4</v>
      </c>
      <c r="E55" s="12">
        <v>9900000000</v>
      </c>
      <c r="F55" s="29" t="s">
        <v>1</v>
      </c>
      <c r="G55" s="17">
        <f>G56</f>
        <v>625</v>
      </c>
      <c r="H55" s="17">
        <v>0</v>
      </c>
      <c r="I55" s="17">
        <f t="shared" si="11"/>
        <v>320</v>
      </c>
      <c r="J55" s="17">
        <f t="shared" si="11"/>
        <v>0</v>
      </c>
      <c r="K55" s="16">
        <f t="shared" si="8"/>
        <v>51.2</v>
      </c>
      <c r="L55" s="17">
        <v>0</v>
      </c>
    </row>
    <row r="56" spans="1:12" ht="25.5">
      <c r="A56" s="20" t="s">
        <v>14</v>
      </c>
      <c r="B56" s="29">
        <v>939</v>
      </c>
      <c r="C56" s="30">
        <v>8</v>
      </c>
      <c r="D56" s="30">
        <v>4</v>
      </c>
      <c r="E56" s="12">
        <v>9900000000</v>
      </c>
      <c r="F56" s="29">
        <v>200</v>
      </c>
      <c r="G56" s="17">
        <f>G57</f>
        <v>625</v>
      </c>
      <c r="H56" s="17">
        <v>0</v>
      </c>
      <c r="I56" s="17">
        <f t="shared" si="11"/>
        <v>320</v>
      </c>
      <c r="J56" s="17">
        <f t="shared" si="11"/>
        <v>0</v>
      </c>
      <c r="K56" s="16">
        <f t="shared" si="8"/>
        <v>51.2</v>
      </c>
      <c r="L56" s="17">
        <v>0</v>
      </c>
    </row>
    <row r="57" spans="1:12" ht="25.5">
      <c r="A57" s="20" t="s">
        <v>15</v>
      </c>
      <c r="B57" s="29">
        <v>939</v>
      </c>
      <c r="C57" s="30">
        <v>8</v>
      </c>
      <c r="D57" s="30">
        <v>4</v>
      </c>
      <c r="E57" s="12">
        <v>9900000000</v>
      </c>
      <c r="F57" s="29">
        <v>240</v>
      </c>
      <c r="G57" s="17">
        <v>625</v>
      </c>
      <c r="H57" s="17">
        <v>0</v>
      </c>
      <c r="I57" s="17">
        <v>320</v>
      </c>
      <c r="J57" s="17">
        <v>0</v>
      </c>
      <c r="K57" s="16">
        <f t="shared" si="8"/>
        <v>51.2</v>
      </c>
      <c r="L57" s="17">
        <v>0</v>
      </c>
    </row>
    <row r="58" spans="1:12" ht="12.75">
      <c r="A58" s="20" t="s">
        <v>22</v>
      </c>
      <c r="B58" s="29">
        <v>939</v>
      </c>
      <c r="C58" s="30">
        <v>11</v>
      </c>
      <c r="D58" s="30" t="s">
        <v>1</v>
      </c>
      <c r="E58" s="12" t="s">
        <v>1</v>
      </c>
      <c r="F58" s="29" t="s">
        <v>1</v>
      </c>
      <c r="G58" s="17">
        <f>G59</f>
        <v>1055.3</v>
      </c>
      <c r="H58" s="17">
        <v>0</v>
      </c>
      <c r="I58" s="17">
        <f aca="true" t="shared" si="12" ref="I58:J61">I59</f>
        <v>790.9</v>
      </c>
      <c r="J58" s="17">
        <f t="shared" si="12"/>
        <v>0</v>
      </c>
      <c r="K58" s="16">
        <f t="shared" si="8"/>
        <v>74.94551312423008</v>
      </c>
      <c r="L58" s="17">
        <v>0</v>
      </c>
    </row>
    <row r="59" spans="1:12" ht="12.75">
      <c r="A59" s="20" t="s">
        <v>23</v>
      </c>
      <c r="B59" s="29">
        <v>939</v>
      </c>
      <c r="C59" s="30">
        <v>11</v>
      </c>
      <c r="D59" s="30">
        <v>1</v>
      </c>
      <c r="E59" s="12" t="s">
        <v>1</v>
      </c>
      <c r="F59" s="29" t="s">
        <v>1</v>
      </c>
      <c r="G59" s="17">
        <f>G60</f>
        <v>1055.3</v>
      </c>
      <c r="H59" s="17">
        <v>0</v>
      </c>
      <c r="I59" s="17">
        <f t="shared" si="12"/>
        <v>790.9</v>
      </c>
      <c r="J59" s="17">
        <f t="shared" si="12"/>
        <v>0</v>
      </c>
      <c r="K59" s="16">
        <f t="shared" si="8"/>
        <v>74.94551312423008</v>
      </c>
      <c r="L59" s="17">
        <v>0</v>
      </c>
    </row>
    <row r="60" spans="1:12" ht="12.75">
      <c r="A60" s="20" t="s">
        <v>11</v>
      </c>
      <c r="B60" s="29">
        <v>939</v>
      </c>
      <c r="C60" s="30">
        <v>11</v>
      </c>
      <c r="D60" s="30">
        <v>1</v>
      </c>
      <c r="E60" s="12">
        <v>9900000000</v>
      </c>
      <c r="F60" s="29" t="s">
        <v>1</v>
      </c>
      <c r="G60" s="17">
        <f>G61+G63</f>
        <v>1055.3</v>
      </c>
      <c r="H60" s="17">
        <v>0</v>
      </c>
      <c r="I60" s="17">
        <f t="shared" si="12"/>
        <v>790.9</v>
      </c>
      <c r="J60" s="17">
        <f t="shared" si="12"/>
        <v>0</v>
      </c>
      <c r="K60" s="16">
        <f t="shared" si="8"/>
        <v>74.94551312423008</v>
      </c>
      <c r="L60" s="17">
        <v>0</v>
      </c>
    </row>
    <row r="61" spans="1:12" ht="25.5">
      <c r="A61" s="20" t="s">
        <v>14</v>
      </c>
      <c r="B61" s="29">
        <v>939</v>
      </c>
      <c r="C61" s="30">
        <v>11</v>
      </c>
      <c r="D61" s="30">
        <v>1</v>
      </c>
      <c r="E61" s="12">
        <v>9900000000</v>
      </c>
      <c r="F61" s="29">
        <v>200</v>
      </c>
      <c r="G61" s="17">
        <f>G62</f>
        <v>877.3</v>
      </c>
      <c r="H61" s="17">
        <v>0</v>
      </c>
      <c r="I61" s="17">
        <f t="shared" si="12"/>
        <v>790.9</v>
      </c>
      <c r="J61" s="17">
        <f t="shared" si="12"/>
        <v>0</v>
      </c>
      <c r="K61" s="16">
        <f t="shared" si="8"/>
        <v>90.15160150461644</v>
      </c>
      <c r="L61" s="17">
        <v>0</v>
      </c>
    </row>
    <row r="62" spans="1:12" ht="25.5">
      <c r="A62" s="20" t="s">
        <v>15</v>
      </c>
      <c r="B62" s="29">
        <v>939</v>
      </c>
      <c r="C62" s="30">
        <v>11</v>
      </c>
      <c r="D62" s="30">
        <v>1</v>
      </c>
      <c r="E62" s="12">
        <v>9900000000</v>
      </c>
      <c r="F62" s="29">
        <v>240</v>
      </c>
      <c r="G62" s="17">
        <v>877.3</v>
      </c>
      <c r="H62" s="17">
        <v>0</v>
      </c>
      <c r="I62" s="17">
        <v>790.9</v>
      </c>
      <c r="J62" s="17">
        <v>0</v>
      </c>
      <c r="K62" s="16">
        <f t="shared" si="8"/>
        <v>90.15160150461644</v>
      </c>
      <c r="L62" s="17">
        <v>0</v>
      </c>
    </row>
    <row r="63" spans="1:12" ht="12.75">
      <c r="A63" s="20" t="s">
        <v>12</v>
      </c>
      <c r="B63" s="29">
        <v>939</v>
      </c>
      <c r="C63" s="30">
        <v>11</v>
      </c>
      <c r="D63" s="30">
        <v>1</v>
      </c>
      <c r="E63" s="12">
        <v>9900000000</v>
      </c>
      <c r="F63" s="29">
        <v>800</v>
      </c>
      <c r="G63" s="17">
        <f aca="true" t="shared" si="13" ref="G63:L63">G64</f>
        <v>178</v>
      </c>
      <c r="H63" s="17">
        <f t="shared" si="13"/>
        <v>0</v>
      </c>
      <c r="I63" s="17">
        <f t="shared" si="13"/>
        <v>0</v>
      </c>
      <c r="J63" s="17">
        <f t="shared" si="13"/>
        <v>0</v>
      </c>
      <c r="K63" s="17">
        <f t="shared" si="13"/>
        <v>0</v>
      </c>
      <c r="L63" s="17">
        <f t="shared" si="13"/>
        <v>0</v>
      </c>
    </row>
    <row r="64" spans="1:12" ht="51">
      <c r="A64" s="20" t="s">
        <v>44</v>
      </c>
      <c r="B64" s="29">
        <v>939</v>
      </c>
      <c r="C64" s="30">
        <v>11</v>
      </c>
      <c r="D64" s="30">
        <v>1</v>
      </c>
      <c r="E64" s="12">
        <v>9900000000</v>
      </c>
      <c r="F64" s="29">
        <v>810</v>
      </c>
      <c r="G64" s="17">
        <v>178</v>
      </c>
      <c r="H64" s="17">
        <v>0</v>
      </c>
      <c r="I64" s="17">
        <v>0</v>
      </c>
      <c r="J64" s="17">
        <v>0</v>
      </c>
      <c r="K64" s="16">
        <v>0</v>
      </c>
      <c r="L64" s="17">
        <v>0</v>
      </c>
    </row>
    <row r="65" spans="1:12" ht="12.75">
      <c r="A65" s="20" t="s">
        <v>30</v>
      </c>
      <c r="B65" s="29">
        <v>939</v>
      </c>
      <c r="C65" s="30">
        <v>12</v>
      </c>
      <c r="D65" s="30" t="s">
        <v>1</v>
      </c>
      <c r="E65" s="12" t="s">
        <v>1</v>
      </c>
      <c r="F65" s="29" t="s">
        <v>1</v>
      </c>
      <c r="G65" s="17">
        <f>G66</f>
        <v>390</v>
      </c>
      <c r="H65" s="17">
        <v>0</v>
      </c>
      <c r="I65" s="17">
        <f aca="true" t="shared" si="14" ref="I65:J68">I66</f>
        <v>371.4</v>
      </c>
      <c r="J65" s="17">
        <f t="shared" si="14"/>
        <v>0</v>
      </c>
      <c r="K65" s="16">
        <f aca="true" t="shared" si="15" ref="K65:K70">I65/G65*100</f>
        <v>95.23076923076923</v>
      </c>
      <c r="L65" s="17">
        <v>0</v>
      </c>
    </row>
    <row r="66" spans="1:12" ht="25.5">
      <c r="A66" s="20" t="s">
        <v>31</v>
      </c>
      <c r="B66" s="29">
        <v>939</v>
      </c>
      <c r="C66" s="30">
        <v>12</v>
      </c>
      <c r="D66" s="30">
        <v>4</v>
      </c>
      <c r="E66" s="12" t="s">
        <v>1</v>
      </c>
      <c r="F66" s="29" t="s">
        <v>1</v>
      </c>
      <c r="G66" s="17">
        <f>+G67</f>
        <v>390</v>
      </c>
      <c r="H66" s="17">
        <v>0</v>
      </c>
      <c r="I66" s="17">
        <f t="shared" si="14"/>
        <v>371.4</v>
      </c>
      <c r="J66" s="17">
        <f t="shared" si="14"/>
        <v>0</v>
      </c>
      <c r="K66" s="16">
        <f t="shared" si="15"/>
        <v>95.23076923076923</v>
      </c>
      <c r="L66" s="17">
        <v>0</v>
      </c>
    </row>
    <row r="67" spans="1:12" ht="12.75">
      <c r="A67" s="20" t="s">
        <v>11</v>
      </c>
      <c r="B67" s="29">
        <v>939</v>
      </c>
      <c r="C67" s="30">
        <v>12</v>
      </c>
      <c r="D67" s="30">
        <v>4</v>
      </c>
      <c r="E67" s="12">
        <v>9900000000</v>
      </c>
      <c r="F67" s="29" t="s">
        <v>1</v>
      </c>
      <c r="G67" s="17">
        <f>G68</f>
        <v>390</v>
      </c>
      <c r="H67" s="17">
        <v>0</v>
      </c>
      <c r="I67" s="17">
        <f t="shared" si="14"/>
        <v>371.4</v>
      </c>
      <c r="J67" s="17">
        <f t="shared" si="14"/>
        <v>0</v>
      </c>
      <c r="K67" s="16">
        <f t="shared" si="15"/>
        <v>95.23076923076923</v>
      </c>
      <c r="L67" s="17">
        <v>0</v>
      </c>
    </row>
    <row r="68" spans="1:12" ht="25.5">
      <c r="A68" s="20" t="s">
        <v>14</v>
      </c>
      <c r="B68" s="29">
        <v>939</v>
      </c>
      <c r="C68" s="30">
        <v>12</v>
      </c>
      <c r="D68" s="30">
        <v>4</v>
      </c>
      <c r="E68" s="12">
        <v>9900000000</v>
      </c>
      <c r="F68" s="29">
        <v>200</v>
      </c>
      <c r="G68" s="17">
        <f>G69</f>
        <v>390</v>
      </c>
      <c r="H68" s="17">
        <v>0</v>
      </c>
      <c r="I68" s="17">
        <f t="shared" si="14"/>
        <v>371.4</v>
      </c>
      <c r="J68" s="17">
        <f t="shared" si="14"/>
        <v>0</v>
      </c>
      <c r="K68" s="16">
        <f t="shared" si="15"/>
        <v>95.23076923076923</v>
      </c>
      <c r="L68" s="17">
        <v>0</v>
      </c>
    </row>
    <row r="69" spans="1:12" ht="25.5">
      <c r="A69" s="20" t="s">
        <v>15</v>
      </c>
      <c r="B69" s="29">
        <v>923</v>
      </c>
      <c r="C69" s="30">
        <v>12</v>
      </c>
      <c r="D69" s="30">
        <v>4</v>
      </c>
      <c r="E69" s="12">
        <v>9900000000</v>
      </c>
      <c r="F69" s="29">
        <v>240</v>
      </c>
      <c r="G69" s="17">
        <v>390</v>
      </c>
      <c r="H69" s="17">
        <v>0</v>
      </c>
      <c r="I69" s="17">
        <v>371.4</v>
      </c>
      <c r="J69" s="17">
        <v>0</v>
      </c>
      <c r="K69" s="16">
        <f t="shared" si="15"/>
        <v>95.23076923076923</v>
      </c>
      <c r="L69" s="17">
        <v>0</v>
      </c>
    </row>
    <row r="70" spans="1:12" ht="12.75">
      <c r="A70" s="43" t="s">
        <v>49</v>
      </c>
      <c r="B70" s="43"/>
      <c r="C70" s="43"/>
      <c r="D70" s="43"/>
      <c r="E70" s="43"/>
      <c r="F70" s="43"/>
      <c r="G70" s="44">
        <f>G11+G24+G29+G41+G48+G53+G58+G65</f>
        <v>100000.59999999999</v>
      </c>
      <c r="H70" s="44">
        <f>H11+H24+H29+H41+H48+H53+H58+H65</f>
        <v>1209.3</v>
      </c>
      <c r="I70" s="44">
        <f>I11+I24+I29+I41+I48+I53+I58+I65</f>
        <v>88161.99999999999</v>
      </c>
      <c r="J70" s="44">
        <f>J11+J24+J29+J41+J48+J53+J58+J65</f>
        <v>1379.3</v>
      </c>
      <c r="K70" s="44">
        <f t="shared" si="15"/>
        <v>88.1614710311738</v>
      </c>
      <c r="L70" s="47" t="s">
        <v>50</v>
      </c>
    </row>
    <row r="71" ht="12.75">
      <c r="J71" s="38"/>
    </row>
    <row r="72" ht="12.75">
      <c r="A72" s="35" t="s">
        <v>51</v>
      </c>
    </row>
    <row r="73" ht="12.75">
      <c r="H73" s="36"/>
    </row>
    <row r="74" spans="1:7" s="32" customFormat="1" ht="18.75">
      <c r="A74" s="31"/>
      <c r="B74" s="3"/>
      <c r="C74" s="4"/>
      <c r="D74" s="5"/>
      <c r="E74" s="6"/>
      <c r="F74" s="6"/>
      <c r="G74" s="37"/>
    </row>
    <row r="75" spans="1:6" s="32" customFormat="1" ht="18.75">
      <c r="A75" s="31"/>
      <c r="B75" s="3"/>
      <c r="C75" s="4"/>
      <c r="D75" s="5"/>
      <c r="E75" s="6"/>
      <c r="F75" s="6"/>
    </row>
    <row r="76" spans="1:13" s="32" customFormat="1" ht="18.75">
      <c r="A76" s="31"/>
      <c r="B76" s="3"/>
      <c r="C76" s="4"/>
      <c r="D76" s="5"/>
      <c r="E76" s="6"/>
      <c r="F76" s="6"/>
      <c r="K76" s="42"/>
      <c r="L76" s="42"/>
      <c r="M76" s="40"/>
    </row>
    <row r="77" spans="1:12" s="32" customFormat="1" ht="18.75">
      <c r="A77" s="31"/>
      <c r="B77" s="3"/>
      <c r="C77" s="4"/>
      <c r="D77" s="5"/>
      <c r="E77" s="6"/>
      <c r="F77" s="6"/>
      <c r="J77" s="48"/>
      <c r="K77" s="48"/>
      <c r="L77" s="48"/>
    </row>
  </sheetData>
  <sheetProtection/>
  <mergeCells count="13">
    <mergeCell ref="B1:F1"/>
    <mergeCell ref="I7:J7"/>
    <mergeCell ref="K7:L7"/>
    <mergeCell ref="J6:L6"/>
    <mergeCell ref="A5:L5"/>
    <mergeCell ref="I2:L2"/>
    <mergeCell ref="J77:L77"/>
    <mergeCell ref="G6:H6"/>
    <mergeCell ref="G7:H7"/>
    <mergeCell ref="A7:A8"/>
    <mergeCell ref="B7:B8"/>
    <mergeCell ref="D6:F6"/>
    <mergeCell ref="C7:F7"/>
  </mergeCells>
  <printOptions/>
  <pageMargins left="0.5905511811023623" right="0.3937007874015748" top="0.5905511811023623" bottom="0.5905511811023623" header="0.2755905511811024" footer="0.2755905511811024"/>
  <pageSetup fitToHeight="0" horizontalDpi="600" verticalDpi="600" orientation="portrait" paperSize="9" scale="60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Ковлягина Оксана Федоровна</cp:lastModifiedBy>
  <cp:lastPrinted>2017-03-10T07:19:23Z</cp:lastPrinted>
  <dcterms:created xsi:type="dcterms:W3CDTF">2014-11-21T13:07:02Z</dcterms:created>
  <dcterms:modified xsi:type="dcterms:W3CDTF">2017-03-10T10:26:02Z</dcterms:modified>
  <cp:category/>
  <cp:version/>
  <cp:contentType/>
  <cp:contentStatus/>
</cp:coreProperties>
</file>